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AÑO 2023\NOVIEMBRE 2023\"/>
    </mc:Choice>
  </mc:AlternateContent>
  <bookViews>
    <workbookView xWindow="0" yWindow="0" windowWidth="19200" windowHeight="11595"/>
  </bookViews>
  <sheets>
    <sheet name="Estado de Situación" sheetId="1" r:id="rId1"/>
    <sheet name="Est. de Rendimiento Fin" sheetId="2" r:id="rId2"/>
  </sheets>
  <definedNames>
    <definedName name="_xlnm.Print_Area" localSheetId="1">'Est. de Rendimiento Fin'!$A$1:$D$50</definedName>
    <definedName name="_xlnm.Print_Area" localSheetId="0">'Estado de Situación'!$A$1:$C$75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2" l="1"/>
  <c r="B60" i="1"/>
  <c r="B41" i="1"/>
  <c r="B16" i="1"/>
  <c r="B21" i="2" l="1"/>
  <c r="B27" i="2" s="1"/>
  <c r="B27" i="1" l="1"/>
  <c r="B50" i="1" l="1"/>
  <c r="B52" i="1" l="1"/>
  <c r="B62" i="1" l="1"/>
  <c r="B29" i="1"/>
</calcChain>
</file>

<file path=xl/sharedStrings.xml><?xml version="1.0" encoding="utf-8"?>
<sst xmlns="http://schemas.openxmlformats.org/spreadsheetml/2006/main" count="91" uniqueCount="88">
  <si>
    <t xml:space="preserve">Hospital Materno Dr. Reynaldo Almanzar </t>
  </si>
  <si>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</si>
  <si>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</si>
  <si>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</si>
  <si>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</si>
  <si>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</si>
  <si>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Inversiones a corto plazo (Nota 8)</t>
  </si>
  <si>
    <t>Porción corriente de documentos por cobrar (Nota 9)</t>
  </si>
  <si>
    <t>Pagos anticipados (Nota 12)</t>
  </si>
  <si>
    <t>Otros activos corrientes (Nota 13)</t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</si>
  <si>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</si>
  <si>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</si>
  <si>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</si>
  <si>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</si>
  <si>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</si>
  <si>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</si>
  <si>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 xml:space="preserve"> Activos intangibles (Nota 19)</t>
  </si>
  <si>
    <t>Otros activos no financieros (Nota 20)</t>
  </si>
  <si>
    <t>Total activos no corrientes</t>
  </si>
  <si>
    <t>Total activos</t>
  </si>
  <si>
    <t>Sobregiro bancario (Nota 21)</t>
  </si>
  <si>
    <t xml:space="preserve"> Préstamos a corto plazo (Nota 23)</t>
  </si>
  <si>
    <t xml:space="preserve">Parte corriente de préstamos a largo plazo (Nota 24) </t>
  </si>
  <si>
    <t xml:space="preserve"> Provisiones a corto plazo (Nota 26)</t>
  </si>
  <si>
    <t xml:space="preserve"> Pensiones (Nota 28)</t>
  </si>
  <si>
    <t>Total pasivos corrientes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</si>
  <si>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</si>
  <si>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</si>
  <si>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</si>
  <si>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</si>
  <si>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</si>
  <si>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</si>
  <si>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</si>
  <si>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</si>
  <si>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Total pasivos</t>
  </si>
  <si>
    <t>Capital</t>
  </si>
  <si>
    <t>Reservas</t>
  </si>
  <si>
    <t xml:space="preserve">Resultados positivos (ahorro)/negativo (desahorro) </t>
  </si>
  <si>
    <t>Intereses minoritarios</t>
  </si>
  <si>
    <t>Resultado Acumulado</t>
  </si>
  <si>
    <t>Total activos netos/patrimonio</t>
  </si>
  <si>
    <t>Estado de Rendimiento Financiero</t>
  </si>
  <si>
    <t>(Valores en RD$)</t>
  </si>
  <si>
    <t>Impuestos</t>
  </si>
  <si>
    <t>Ingresos por transacciones con contraprestación</t>
  </si>
  <si>
    <t>Transferencias y donaciones</t>
  </si>
  <si>
    <t>Recargos, multas y otros ingresos</t>
  </si>
  <si>
    <t>Total ingresos</t>
  </si>
  <si>
    <t>Subvenciones y otros pagos por transferencias</t>
  </si>
  <si>
    <t>Suministros y material para consumo</t>
  </si>
  <si>
    <t>Gasto de depreciación y amortización</t>
  </si>
  <si>
    <t>Deterioro del valor de propiedad, planta y equipo</t>
  </si>
  <si>
    <t>Gastos financieros</t>
  </si>
  <si>
    <t>Total gastos</t>
  </si>
  <si>
    <t>Ganancia (perdida) por diferencia cambiaria</t>
  </si>
  <si>
    <t>0 (0)</t>
  </si>
  <si>
    <t>Participación en resultado de asociadas</t>
  </si>
  <si>
    <t>Resultado del período (ahorro / desahorro)</t>
  </si>
  <si>
    <t>Atribuible a:</t>
  </si>
  <si>
    <t>Propietarios de la entidad controladora</t>
  </si>
  <si>
    <t>Cuenta por cobrar a corto plazo (Notas 8)</t>
  </si>
  <si>
    <t>Propiedad, planta y equipo neto (Nota 10)</t>
  </si>
  <si>
    <t>Pasivos corrientes</t>
  </si>
  <si>
    <t>Total de Pasivos y activos netos/ Patrimonio</t>
  </si>
  <si>
    <t xml:space="preserve">Sueldos, salarios y beneficios a empleados </t>
  </si>
  <si>
    <t xml:space="preserve">Otros gastos </t>
  </si>
  <si>
    <t>Inventarios (Nota 9)</t>
  </si>
  <si>
    <t>Director General</t>
  </si>
  <si>
    <t xml:space="preserve">         Director General</t>
  </si>
  <si>
    <t>Dr. Freddy Manuel Novas Cuevas</t>
  </si>
  <si>
    <r>
      <t xml:space="preserve">         </t>
    </r>
    <r>
      <rPr>
        <b/>
        <u/>
        <sz val="12"/>
        <color theme="1"/>
        <rFont val="Calibri"/>
        <family val="2"/>
        <scheme val="minor"/>
      </rPr>
      <t>Dr. Freddy Manuel Novas Cuevas</t>
    </r>
  </si>
  <si>
    <t xml:space="preserve">                 Sub-Director Adm.y Financiero</t>
  </si>
  <si>
    <t xml:space="preserve">    Sub-Director Adm. y Financiero</t>
  </si>
  <si>
    <r>
      <t xml:space="preserve">        </t>
    </r>
    <r>
      <rPr>
        <b/>
        <u/>
        <sz val="12"/>
        <color theme="1"/>
        <rFont val="Calibri"/>
        <family val="2"/>
        <scheme val="minor"/>
      </rPr>
      <t>Lic. Geraldo Antonio Acosta Tifás</t>
    </r>
  </si>
  <si>
    <t>Lic. Geraldo Antonio Acosta Tifás</t>
  </si>
  <si>
    <t>Cuentas por pagar a corto plazo (Nota 12)</t>
  </si>
  <si>
    <t>Retenciones y acumulaciones por pagar (Nota 13)</t>
  </si>
  <si>
    <t>Beneficios a empleados a corto plazo (Nota 14)</t>
  </si>
  <si>
    <t>Otros pasivos corrientes (Nota 15)</t>
  </si>
  <si>
    <t>Activos Netos/Patrimonio (Notas 16</t>
  </si>
  <si>
    <t>Ingresos (Notas 17 y18)</t>
  </si>
  <si>
    <t xml:space="preserve"> Licda. Leidy Sanchez Suarez</t>
  </si>
  <si>
    <t>Contadora</t>
  </si>
  <si>
    <r>
      <t xml:space="preserve"> </t>
    </r>
    <r>
      <rPr>
        <b/>
        <u/>
        <sz val="12"/>
        <color theme="1"/>
        <rFont val="Calibri"/>
        <family val="2"/>
        <scheme val="minor"/>
      </rPr>
      <t>Licda. Leidy Sanchez Suarez</t>
    </r>
  </si>
  <si>
    <t>Bienes intangibles (Nota 11)</t>
  </si>
  <si>
    <t>Gastos (Notas 19, 20,21, 22 y  23)</t>
  </si>
  <si>
    <t>al  30 de Noviembre del 2023</t>
  </si>
  <si>
    <t>Del ejercicio terminado al 30 de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</si>
</sst>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\ _€_-;\-* #,##0.00\ _€_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231F2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sz val="12"/>
      <color rgb="FF231F20"/>
      <name val="Times New Roman"/>
      <family val="1"/>
    </font>
    <font>
      <u/>
      <sz val="12"/>
      <color rgb="FF231F20"/>
      <name val="Times New Roman"/>
      <family val="1"/>
    </font>
    <font>
      <b/>
      <u/>
      <sz val="12"/>
      <color rgb="FF231F20"/>
      <name val="Times New Roman"/>
      <family val="1"/>
    </font>
    <font>
      <u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Calibri"/>
      <family val="2"/>
      <scheme val="minor"/>
    </font>
    <font>
      <sz val="12"/>
      <name val="Calibri"/>
      <family val="2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2"/>
      <name val="Calibri Bold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 indent="1"/>
    </xf>
    <xf numFmtId="43" fontId="3" fillId="0" borderId="0" xfId="0" applyNumberFormat="1" applyFont="1"/>
    <xf numFmtId="43" fontId="0" fillId="0" borderId="0" xfId="0" applyNumberFormat="1"/>
    <xf numFmtId="0" fontId="4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 indent="1"/>
    </xf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left" vertical="center" indent="5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5"/>
    </xf>
    <xf numFmtId="4" fontId="0" fillId="0" borderId="0" xfId="0" applyNumberFormat="1"/>
    <xf numFmtId="43" fontId="0" fillId="0" borderId="0" xfId="1" applyFont="1"/>
    <xf numFmtId="0" fontId="11" fillId="0" borderId="0" xfId="0" applyFont="1"/>
    <xf numFmtId="0" fontId="11" fillId="0" borderId="0" xfId="0" applyFont="1" applyAlignment="1"/>
    <xf numFmtId="0" fontId="5" fillId="0" borderId="0" xfId="0" applyFont="1" applyBorder="1" applyAlignment="1">
      <alignment horizontal="center" vertical="center" wrapText="1"/>
    </xf>
    <xf numFmtId="43" fontId="5" fillId="0" borderId="0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43" fontId="4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43" fontId="5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43" fontId="0" fillId="0" borderId="0" xfId="0" applyNumberFormat="1" applyBorder="1"/>
    <xf numFmtId="43" fontId="4" fillId="0" borderId="0" xfId="0" applyNumberFormat="1" applyFont="1" applyBorder="1" applyAlignment="1">
      <alignment horizontal="center" vertical="center" wrapText="1"/>
    </xf>
    <xf numFmtId="43" fontId="0" fillId="0" borderId="0" xfId="1" applyFont="1" applyBorder="1"/>
    <xf numFmtId="164" fontId="0" fillId="0" borderId="0" xfId="0" applyNumberFormat="1"/>
    <xf numFmtId="0" fontId="4" fillId="2" borderId="0" xfId="0" applyFont="1" applyFill="1" applyAlignment="1">
      <alignment horizontal="left" vertical="center"/>
    </xf>
    <xf numFmtId="43" fontId="4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43" fontId="5" fillId="2" borderId="1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 inden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3" fontId="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43" fontId="5" fillId="2" borderId="0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3" fontId="4" fillId="2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center" vertical="center" wrapText="1"/>
    </xf>
    <xf numFmtId="43" fontId="5" fillId="2" borderId="1" xfId="0" applyNumberFormat="1" applyFont="1" applyFill="1" applyBorder="1" applyAlignment="1">
      <alignment horizontal="center" vertical="center" wrapText="1"/>
    </xf>
    <xf numFmtId="43" fontId="12" fillId="2" borderId="0" xfId="1" applyFont="1" applyFill="1"/>
    <xf numFmtId="0" fontId="6" fillId="2" borderId="0" xfId="0" applyFont="1" applyFill="1" applyAlignment="1">
      <alignment horizontal="center" vertical="center"/>
    </xf>
    <xf numFmtId="43" fontId="4" fillId="2" borderId="0" xfId="0" applyNumberFormat="1" applyFont="1" applyFill="1" applyAlignment="1">
      <alignment horizontal="center" vertical="center"/>
    </xf>
    <xf numFmtId="0" fontId="3" fillId="2" borderId="0" xfId="0" applyFont="1" applyFill="1" applyBorder="1"/>
    <xf numFmtId="0" fontId="5" fillId="2" borderId="0" xfId="0" applyFont="1" applyFill="1" applyAlignment="1">
      <alignment horizontal="center" vertical="center"/>
    </xf>
    <xf numFmtId="0" fontId="3" fillId="2" borderId="0" xfId="0" applyFont="1" applyFill="1"/>
    <xf numFmtId="0" fontId="3" fillId="2" borderId="1" xfId="0" applyFont="1" applyFill="1" applyBorder="1"/>
    <xf numFmtId="43" fontId="12" fillId="2" borderId="1" xfId="1" applyFont="1" applyFill="1" applyBorder="1"/>
    <xf numFmtId="43" fontId="11" fillId="0" borderId="2" xfId="1" applyNumberFormat="1" applyFont="1" applyBorder="1"/>
    <xf numFmtId="43" fontId="7" fillId="2" borderId="4" xfId="1" applyFont="1" applyFill="1" applyBorder="1" applyAlignment="1">
      <alignment horizontal="center" vertical="center" wrapText="1"/>
    </xf>
    <xf numFmtId="4" fontId="14" fillId="2" borderId="0" xfId="0" applyNumberFormat="1" applyFont="1" applyFill="1" applyBorder="1"/>
    <xf numFmtId="0" fontId="12" fillId="2" borderId="3" xfId="0" applyFont="1" applyFill="1" applyBorder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6" fillId="2" borderId="0" xfId="0" applyFont="1" applyFill="1"/>
    <xf numFmtId="4" fontId="17" fillId="2" borderId="0" xfId="0" applyNumberFormat="1" applyFont="1" applyFill="1" applyBorder="1"/>
    <xf numFmtId="4" fontId="0" fillId="2" borderId="0" xfId="0" applyNumberFormat="1" applyFont="1" applyFill="1" applyBorder="1"/>
    <xf numFmtId="43" fontId="5" fillId="2" borderId="2" xfId="0" applyNumberFormat="1" applyFont="1" applyFill="1" applyBorder="1" applyAlignment="1">
      <alignment horizontal="center" vertical="center"/>
    </xf>
    <xf numFmtId="0" fontId="0" fillId="2" borderId="0" xfId="0" applyFont="1" applyFill="1"/>
    <xf numFmtId="4" fontId="10" fillId="2" borderId="0" xfId="0" applyNumberFormat="1" applyFont="1" applyFill="1" applyBorder="1"/>
    <xf numFmtId="43" fontId="5" fillId="2" borderId="0" xfId="0" applyNumberFormat="1" applyFont="1" applyFill="1" applyAlignment="1">
      <alignment horizontal="center" vertical="center" wrapText="1"/>
    </xf>
    <xf numFmtId="4" fontId="10" fillId="2" borderId="0" xfId="0" applyNumberFormat="1" applyFont="1" applyFill="1" applyAlignment="1">
      <alignment horizontal="right"/>
    </xf>
    <xf numFmtId="4" fontId="15" fillId="2" borderId="0" xfId="0" applyNumberFormat="1" applyFont="1" applyFill="1"/>
    <xf numFmtId="0" fontId="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25977</xdr:colOff>
      <xdr:row>1</xdr:row>
      <xdr:rowOff>121228</xdr:rowOff>
    </xdr:from>
    <xdr:to>
      <xdr:col>0</xdr:col>
      <xdr:colOff>1194955</xdr:colOff>
      <xdr:row>4</xdr:row>
      <xdr:rowOff>138546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77" y="381001"/>
          <a:ext cx="1168978" cy="7966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28577</xdr:colOff>
      <xdr:row>0</xdr:row>
      <xdr:rowOff>0</xdr:rowOff>
    </xdr:from>
    <xdr:to>
      <xdr:col>0</xdr:col>
      <xdr:colOff>1247775</xdr:colOff>
      <xdr:row>2</xdr:row>
      <xdr:rowOff>28575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7" y="0"/>
          <a:ext cx="1219198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view="pageBreakPreview" topLeftCell="A36" zoomScaleNormal="110" zoomScaleSheetLayoutView="100" workbookViewId="0">
      <selection activeCell="A79" sqref="A79"/>
    </sheetView>
  </sheetViews>
  <sheetFormatPr baseColWidth="10" defaultColWidth="11.42578125" defaultRowHeight="15" x14ac:dyDescent="0.25"/>
  <cols>
    <col min="1" max="1" width="59.42578125" customWidth="1"/>
    <col min="2" max="2" width="17.42578125" bestFit="1" customWidth="1"/>
    <col min="3" max="3" width="15.85546875" bestFit="1" customWidth="1"/>
    <col min="4" max="4" width="16.28515625" bestFit="1" customWidth="1"/>
    <col min="5" max="5" width="21.140625" customWidth="1"/>
    <col min="6" max="6" width="15.140625" bestFit="1" customWidth="1"/>
    <col min="8" max="8" width="14.28515625" bestFit="1" customWidth="1"/>
  </cols>
  <sheetData>
    <row r="1" spans="1:8" ht="20.25" x14ac:dyDescent="0.25">
      <c r="A1" s="79" t="s">
        <v>0</v>
      </c>
      <c r="B1" s="79"/>
      <c r="C1" s="1"/>
    </row>
    <row r="2" spans="1:8" ht="20.25" x14ac:dyDescent="0.25">
      <c r="A2" s="79" t="s">
        <v>1</v>
      </c>
      <c r="B2" s="79"/>
      <c r="C2" s="1"/>
    </row>
    <row r="3" spans="1:8" ht="20.25" x14ac:dyDescent="0.25">
      <c r="A3" s="79" t="s">
        <v>86</v>
      </c>
      <c r="B3" s="79"/>
      <c r="C3" s="1"/>
    </row>
    <row r="4" spans="1:8" ht="20.25" x14ac:dyDescent="0.25">
      <c r="A4" s="79" t="s">
        <v>2</v>
      </c>
      <c r="B4" s="79"/>
      <c r="C4" s="1"/>
    </row>
    <row r="5" spans="1:8" ht="20.25" x14ac:dyDescent="0.25">
      <c r="A5" s="28"/>
      <c r="B5" s="28"/>
      <c r="C5" s="28"/>
    </row>
    <row r="6" spans="1:8" ht="12.75" customHeight="1" x14ac:dyDescent="0.25">
      <c r="A6" s="2"/>
      <c r="B6" s="3">
        <v>2023</v>
      </c>
      <c r="C6" s="11"/>
      <c r="D6" s="35"/>
      <c r="E6" s="35"/>
      <c r="F6" s="35"/>
      <c r="G6" s="35"/>
      <c r="H6" s="35"/>
    </row>
    <row r="7" spans="1:8" ht="15.75" x14ac:dyDescent="0.25">
      <c r="A7" s="5" t="s">
        <v>3</v>
      </c>
      <c r="B7" s="2"/>
      <c r="C7" s="4"/>
      <c r="D7" s="35"/>
      <c r="E7" s="35"/>
      <c r="F7" s="35"/>
      <c r="G7" s="35"/>
    </row>
    <row r="8" spans="1:8" ht="15.75" x14ac:dyDescent="0.25">
      <c r="A8" s="5" t="s">
        <v>4</v>
      </c>
      <c r="B8" s="2"/>
      <c r="C8" s="4"/>
      <c r="D8" s="35"/>
      <c r="E8" s="35"/>
      <c r="F8" s="35"/>
      <c r="G8" s="35"/>
    </row>
    <row r="9" spans="1:8" ht="15.75" x14ac:dyDescent="0.25">
      <c r="A9" s="6" t="s">
        <v>5</v>
      </c>
      <c r="B9" s="73">
        <v>191443904.62</v>
      </c>
      <c r="C9" s="7"/>
      <c r="D9" s="36"/>
      <c r="E9" s="35"/>
      <c r="F9" s="35"/>
      <c r="G9" s="35"/>
    </row>
    <row r="10" spans="1:8" ht="15.75" hidden="1" x14ac:dyDescent="0.25">
      <c r="A10" s="6" t="s">
        <v>6</v>
      </c>
      <c r="B10" s="45"/>
      <c r="C10" s="7"/>
      <c r="D10" s="36"/>
      <c r="E10" s="35"/>
      <c r="F10" s="35"/>
      <c r="G10" s="35"/>
    </row>
    <row r="11" spans="1:8" ht="15.75" hidden="1" x14ac:dyDescent="0.25">
      <c r="A11" s="6" t="s">
        <v>7</v>
      </c>
      <c r="B11" s="45"/>
      <c r="C11" s="7"/>
      <c r="D11" s="36"/>
      <c r="E11" s="35"/>
      <c r="F11" s="35"/>
      <c r="G11" s="35"/>
    </row>
    <row r="12" spans="1:8" ht="15.75" x14ac:dyDescent="0.25">
      <c r="A12" s="6" t="s">
        <v>60</v>
      </c>
      <c r="B12" s="74">
        <v>179229002.97999999</v>
      </c>
      <c r="C12" s="7"/>
      <c r="D12" s="36"/>
      <c r="E12" s="35"/>
      <c r="F12" s="35"/>
      <c r="G12" s="35"/>
    </row>
    <row r="13" spans="1:8" ht="15.75" x14ac:dyDescent="0.25">
      <c r="A13" s="6" t="s">
        <v>66</v>
      </c>
      <c r="B13" s="43">
        <v>43251835.399999999</v>
      </c>
      <c r="C13" s="7"/>
      <c r="D13" s="36"/>
      <c r="E13" s="35"/>
      <c r="F13" s="35"/>
      <c r="G13" s="35"/>
    </row>
    <row r="14" spans="1:8" ht="15.75" hidden="1" x14ac:dyDescent="0.25">
      <c r="A14" s="6" t="s">
        <v>8</v>
      </c>
      <c r="B14" s="45">
        <v>0</v>
      </c>
      <c r="C14" s="4"/>
      <c r="D14" s="36"/>
      <c r="E14" s="35"/>
      <c r="F14" s="35"/>
      <c r="G14" s="35"/>
    </row>
    <row r="15" spans="1:8" ht="15.75" hidden="1" x14ac:dyDescent="0.25">
      <c r="A15" s="6" t="s">
        <v>9</v>
      </c>
      <c r="B15" s="46">
        <v>0</v>
      </c>
      <c r="C15" s="4"/>
      <c r="D15" s="36"/>
      <c r="E15" s="35"/>
      <c r="F15" s="35"/>
      <c r="G15" s="35"/>
    </row>
    <row r="16" spans="1:8" ht="15.75" x14ac:dyDescent="0.25">
      <c r="A16" s="5" t="s">
        <v>10</v>
      </c>
      <c r="B16" s="47">
        <f>SUM(B9:B15)</f>
        <v>413924743</v>
      </c>
      <c r="C16" s="4"/>
      <c r="D16" s="36"/>
      <c r="E16" s="36"/>
      <c r="F16" s="35"/>
      <c r="G16" s="35"/>
    </row>
    <row r="17" spans="1:8" ht="10.5" customHeight="1" x14ac:dyDescent="0.25">
      <c r="A17" s="5"/>
      <c r="B17" s="48"/>
      <c r="C17" s="4"/>
      <c r="D17" s="35"/>
      <c r="E17" s="35"/>
      <c r="F17" s="35"/>
      <c r="G17" s="35"/>
    </row>
    <row r="18" spans="1:8" ht="15.75" x14ac:dyDescent="0.25">
      <c r="A18" s="5" t="s">
        <v>11</v>
      </c>
      <c r="B18" s="48"/>
      <c r="C18" s="4"/>
      <c r="D18" s="38"/>
      <c r="E18" s="35"/>
      <c r="F18" s="35"/>
      <c r="G18" s="35"/>
      <c r="H18" s="35"/>
    </row>
    <row r="19" spans="1:8" ht="15.75" hidden="1" x14ac:dyDescent="0.25">
      <c r="A19" s="6" t="s">
        <v>12</v>
      </c>
      <c r="B19" s="45">
        <v>0</v>
      </c>
      <c r="C19" s="4"/>
      <c r="D19" s="35"/>
      <c r="E19" s="35"/>
      <c r="F19" s="35"/>
      <c r="G19" s="35"/>
      <c r="H19" s="35"/>
    </row>
    <row r="20" spans="1:8" ht="15.75" hidden="1" x14ac:dyDescent="0.25">
      <c r="A20" s="6" t="s">
        <v>13</v>
      </c>
      <c r="B20" s="45">
        <v>0</v>
      </c>
      <c r="C20" s="4"/>
      <c r="D20" s="35"/>
      <c r="E20" s="35"/>
      <c r="F20" s="35"/>
      <c r="G20" s="35"/>
      <c r="H20" s="35"/>
    </row>
    <row r="21" spans="1:8" ht="15.75" hidden="1" x14ac:dyDescent="0.25">
      <c r="A21" s="6" t="s">
        <v>14</v>
      </c>
      <c r="B21" s="45">
        <v>0</v>
      </c>
      <c r="C21" s="4"/>
      <c r="D21" s="35"/>
      <c r="E21" s="35"/>
      <c r="F21" s="35"/>
      <c r="G21" s="35"/>
      <c r="H21" s="35"/>
    </row>
    <row r="22" spans="1:8" ht="15.75" x14ac:dyDescent="0.25">
      <c r="A22" s="44" t="s">
        <v>15</v>
      </c>
      <c r="B22" s="45"/>
      <c r="C22" s="4"/>
      <c r="D22" s="36"/>
      <c r="E22" s="35"/>
      <c r="F22" s="35"/>
      <c r="G22" s="35"/>
      <c r="H22" s="35"/>
    </row>
    <row r="23" spans="1:8" ht="15.75" x14ac:dyDescent="0.25">
      <c r="A23" s="6" t="s">
        <v>61</v>
      </c>
      <c r="B23" s="49">
        <v>21291234.899999999</v>
      </c>
      <c r="C23" s="7"/>
      <c r="D23" s="36"/>
      <c r="E23" s="35"/>
      <c r="F23" s="35"/>
      <c r="G23" s="35"/>
      <c r="H23" s="35"/>
    </row>
    <row r="24" spans="1:8" ht="15.75" hidden="1" x14ac:dyDescent="0.25">
      <c r="A24" s="6" t="s">
        <v>16</v>
      </c>
      <c r="B24" s="45"/>
      <c r="C24" s="4"/>
      <c r="D24" s="35"/>
      <c r="E24" s="35"/>
      <c r="F24" s="35"/>
      <c r="G24" s="35"/>
      <c r="H24" s="35"/>
    </row>
    <row r="25" spans="1:8" ht="15.75" hidden="1" x14ac:dyDescent="0.25">
      <c r="A25" s="6" t="s">
        <v>17</v>
      </c>
      <c r="B25" s="50"/>
      <c r="C25" s="4"/>
      <c r="D25" s="35"/>
      <c r="E25" s="35"/>
      <c r="F25" s="35"/>
      <c r="G25" s="35"/>
      <c r="H25" s="35"/>
    </row>
    <row r="26" spans="1:8" ht="15.75" x14ac:dyDescent="0.25">
      <c r="A26" s="6" t="s">
        <v>84</v>
      </c>
      <c r="B26" s="43">
        <v>0</v>
      </c>
      <c r="C26" s="4"/>
      <c r="D26" s="35"/>
      <c r="E26" s="35"/>
      <c r="F26" s="35"/>
      <c r="G26" s="35"/>
      <c r="H26" s="35"/>
    </row>
    <row r="27" spans="1:8" ht="15.75" x14ac:dyDescent="0.25">
      <c r="A27" s="5" t="s">
        <v>18</v>
      </c>
      <c r="B27" s="47">
        <f>SUM(B19:B26)</f>
        <v>21291234.899999999</v>
      </c>
      <c r="C27" s="4"/>
      <c r="D27" s="36"/>
      <c r="E27" s="35"/>
      <c r="F27" s="35"/>
      <c r="G27" s="35"/>
      <c r="H27" s="35"/>
    </row>
    <row r="28" spans="1:8" ht="9" customHeight="1" x14ac:dyDescent="0.25">
      <c r="A28" s="5"/>
      <c r="B28" s="48"/>
      <c r="C28" s="4"/>
      <c r="D28" s="35"/>
      <c r="E28" s="35"/>
      <c r="F28" s="35"/>
      <c r="G28" s="35"/>
      <c r="H28" s="35"/>
    </row>
    <row r="29" spans="1:8" ht="16.5" thickBot="1" x14ac:dyDescent="0.3">
      <c r="A29" s="5" t="s">
        <v>19</v>
      </c>
      <c r="B29" s="51">
        <f>+B16+B27</f>
        <v>435215977.89999998</v>
      </c>
      <c r="C29" s="4"/>
      <c r="D29" s="36"/>
      <c r="E29" s="35"/>
      <c r="F29" s="35"/>
      <c r="G29" s="35"/>
      <c r="H29" s="36"/>
    </row>
    <row r="30" spans="1:8" ht="16.5" thickTop="1" x14ac:dyDescent="0.25">
      <c r="A30" s="5" t="s">
        <v>62</v>
      </c>
      <c r="B30" s="66"/>
      <c r="C30" s="4"/>
      <c r="D30" s="35"/>
      <c r="E30" s="35"/>
      <c r="F30" s="35"/>
      <c r="G30" s="35"/>
      <c r="H30" s="35"/>
    </row>
    <row r="31" spans="1:8" ht="15.75" hidden="1" x14ac:dyDescent="0.25">
      <c r="A31" s="5"/>
      <c r="B31" s="52"/>
      <c r="C31" s="4"/>
      <c r="D31" s="35"/>
      <c r="E31" s="35"/>
      <c r="F31" s="35"/>
      <c r="G31" s="35"/>
      <c r="H31" s="35"/>
    </row>
    <row r="32" spans="1:8" ht="15.75" hidden="1" x14ac:dyDescent="0.25">
      <c r="A32" s="6" t="s">
        <v>20</v>
      </c>
      <c r="B32" s="53">
        <v>0</v>
      </c>
      <c r="C32" s="4"/>
      <c r="D32" s="35"/>
      <c r="E32" s="35"/>
      <c r="F32" s="35"/>
      <c r="G32" s="35"/>
      <c r="H32" s="35"/>
    </row>
    <row r="33" spans="1:8" ht="15.75" x14ac:dyDescent="0.25">
      <c r="A33" s="6" t="s">
        <v>75</v>
      </c>
      <c r="B33" s="75">
        <v>82952354.030000001</v>
      </c>
      <c r="C33" s="7"/>
      <c r="D33" s="27"/>
      <c r="E33" s="35"/>
      <c r="F33" s="35"/>
      <c r="G33" s="35"/>
      <c r="H33" s="35"/>
    </row>
    <row r="34" spans="1:8" ht="15.75" hidden="1" x14ac:dyDescent="0.25">
      <c r="A34" s="6" t="s">
        <v>21</v>
      </c>
      <c r="B34" s="53"/>
      <c r="C34" s="7"/>
      <c r="D34" s="26"/>
      <c r="E34" s="35"/>
      <c r="F34" s="35"/>
      <c r="G34" s="35"/>
      <c r="H34" s="35"/>
    </row>
    <row r="35" spans="1:8" ht="15.75" hidden="1" x14ac:dyDescent="0.25">
      <c r="A35" s="6" t="s">
        <v>22</v>
      </c>
      <c r="B35" s="53"/>
      <c r="C35" s="7"/>
      <c r="D35" s="26"/>
      <c r="E35" s="35"/>
      <c r="F35" s="35"/>
      <c r="G35" s="35"/>
      <c r="H35" s="35"/>
    </row>
    <row r="36" spans="1:8" ht="15.75" x14ac:dyDescent="0.25">
      <c r="A36" s="6" t="s">
        <v>76</v>
      </c>
      <c r="B36" s="49">
        <v>1522.99</v>
      </c>
      <c r="C36" s="7"/>
      <c r="D36" s="34"/>
      <c r="E36" s="35"/>
      <c r="F36" s="35"/>
      <c r="G36" s="35"/>
      <c r="H36" s="35"/>
    </row>
    <row r="37" spans="1:8" ht="15.75" hidden="1" x14ac:dyDescent="0.25">
      <c r="A37" s="6" t="s">
        <v>23</v>
      </c>
      <c r="B37" s="45"/>
      <c r="C37" s="4"/>
      <c r="D37" s="27"/>
      <c r="E37" s="35"/>
      <c r="F37" s="35"/>
      <c r="G37" s="35"/>
      <c r="H37" s="35"/>
    </row>
    <row r="38" spans="1:8" ht="15.75" x14ac:dyDescent="0.25">
      <c r="A38" s="6" t="s">
        <v>77</v>
      </c>
      <c r="B38" s="76">
        <v>17593467.190000001</v>
      </c>
      <c r="C38" s="4"/>
      <c r="D38" s="27"/>
      <c r="E38" s="36"/>
      <c r="F38" s="35"/>
      <c r="G38" s="35"/>
      <c r="H38" s="35"/>
    </row>
    <row r="39" spans="1:8" ht="15.75" hidden="1" x14ac:dyDescent="0.25">
      <c r="A39" s="6" t="s">
        <v>24</v>
      </c>
      <c r="B39" s="45"/>
      <c r="C39" s="4"/>
      <c r="D39" s="26"/>
      <c r="E39" s="35"/>
      <c r="F39" s="35"/>
      <c r="G39" s="35"/>
      <c r="H39" s="35"/>
    </row>
    <row r="40" spans="1:8" ht="15.75" x14ac:dyDescent="0.25">
      <c r="A40" s="6" t="s">
        <v>78</v>
      </c>
      <c r="B40" s="54">
        <v>0</v>
      </c>
      <c r="C40" s="7"/>
      <c r="D40" s="27"/>
      <c r="E40" s="36"/>
      <c r="F40" s="35"/>
      <c r="G40" s="35"/>
      <c r="H40" s="35"/>
    </row>
    <row r="41" spans="1:8" ht="15.75" x14ac:dyDescent="0.25">
      <c r="A41" s="5" t="s">
        <v>25</v>
      </c>
      <c r="B41" s="47">
        <f>SUM(B33:B40)</f>
        <v>100547344.20999999</v>
      </c>
      <c r="C41" s="4"/>
      <c r="D41" s="37"/>
      <c r="E41" s="36"/>
      <c r="F41" s="35"/>
      <c r="G41" s="35"/>
      <c r="H41" s="35"/>
    </row>
    <row r="42" spans="1:8" ht="15.75" x14ac:dyDescent="0.25">
      <c r="A42" s="5"/>
      <c r="B42" s="48"/>
      <c r="C42" s="4"/>
      <c r="D42" s="36"/>
      <c r="E42" s="36"/>
      <c r="F42" s="35"/>
      <c r="G42" s="35"/>
      <c r="H42" s="35"/>
    </row>
    <row r="43" spans="1:8" ht="15.75" hidden="1" x14ac:dyDescent="0.25">
      <c r="A43" s="9" t="s">
        <v>26</v>
      </c>
      <c r="B43" s="67"/>
      <c r="C43" s="4"/>
    </row>
    <row r="44" spans="1:8" ht="15.75" hidden="1" x14ac:dyDescent="0.25">
      <c r="A44" s="10" t="s">
        <v>27</v>
      </c>
      <c r="B44" s="45">
        <v>0</v>
      </c>
      <c r="C44" s="4"/>
    </row>
    <row r="45" spans="1:8" ht="15.75" hidden="1" x14ac:dyDescent="0.25">
      <c r="A45" s="10" t="s">
        <v>28</v>
      </c>
      <c r="B45" s="45">
        <v>0</v>
      </c>
      <c r="C45" s="4"/>
    </row>
    <row r="46" spans="1:8" ht="15.75" hidden="1" x14ac:dyDescent="0.25">
      <c r="A46" s="10" t="s">
        <v>29</v>
      </c>
      <c r="B46" s="45">
        <v>0</v>
      </c>
      <c r="C46" s="4"/>
    </row>
    <row r="47" spans="1:8" ht="15.75" hidden="1" x14ac:dyDescent="0.25">
      <c r="A47" s="10" t="s">
        <v>30</v>
      </c>
      <c r="B47" s="45">
        <v>0</v>
      </c>
      <c r="C47" s="4"/>
    </row>
    <row r="48" spans="1:8" ht="15.75" hidden="1" x14ac:dyDescent="0.25">
      <c r="A48" s="10" t="s">
        <v>31</v>
      </c>
      <c r="B48" s="45">
        <v>0</v>
      </c>
      <c r="C48" s="4"/>
    </row>
    <row r="49" spans="1:6" ht="15.75" hidden="1" x14ac:dyDescent="0.25">
      <c r="A49" s="10" t="s">
        <v>32</v>
      </c>
      <c r="B49" s="50">
        <v>0</v>
      </c>
      <c r="C49" s="4"/>
    </row>
    <row r="50" spans="1:6" ht="15.75" hidden="1" x14ac:dyDescent="0.25">
      <c r="A50" s="9" t="s">
        <v>33</v>
      </c>
      <c r="B50" s="48">
        <f>SUM(B44:B49)</f>
        <v>0</v>
      </c>
      <c r="C50" s="4"/>
    </row>
    <row r="51" spans="1:6" ht="10.5" hidden="1" customHeight="1" x14ac:dyDescent="0.25">
      <c r="A51" s="9"/>
      <c r="B51" s="48"/>
      <c r="C51" s="4"/>
    </row>
    <row r="52" spans="1:6" ht="16.5" thickBot="1" x14ac:dyDescent="0.3">
      <c r="A52" s="5" t="s">
        <v>34</v>
      </c>
      <c r="B52" s="51">
        <f>+B41+B50</f>
        <v>100547344.20999999</v>
      </c>
      <c r="C52" s="4"/>
      <c r="D52" s="8"/>
      <c r="E52" s="39"/>
    </row>
    <row r="53" spans="1:6" ht="20.25" customHeight="1" thickTop="1" x14ac:dyDescent="0.25">
      <c r="A53" s="5"/>
      <c r="B53" s="48"/>
      <c r="C53" s="7"/>
      <c r="D53" s="8"/>
      <c r="E53" s="8"/>
      <c r="F53" s="8"/>
    </row>
    <row r="54" spans="1:6" ht="15.75" x14ac:dyDescent="0.25">
      <c r="A54" s="5" t="s">
        <v>79</v>
      </c>
      <c r="B54" s="67"/>
      <c r="C54" s="4"/>
      <c r="D54" s="8"/>
    </row>
    <row r="55" spans="1:6" ht="12.75" hidden="1" customHeight="1" x14ac:dyDescent="0.25">
      <c r="A55" s="6" t="s">
        <v>35</v>
      </c>
      <c r="B55" s="45"/>
      <c r="C55" s="4"/>
    </row>
    <row r="56" spans="1:6" ht="12.75" hidden="1" customHeight="1" x14ac:dyDescent="0.25">
      <c r="A56" s="6" t="s">
        <v>36</v>
      </c>
      <c r="B56" s="45"/>
      <c r="C56" s="4"/>
    </row>
    <row r="57" spans="1:6" ht="15.75" x14ac:dyDescent="0.25">
      <c r="A57" s="6" t="s">
        <v>37</v>
      </c>
      <c r="B57" s="41">
        <v>24008442.330000013</v>
      </c>
      <c r="C57" s="7"/>
      <c r="D57" s="8"/>
      <c r="E57" s="8"/>
      <c r="F57" s="8"/>
    </row>
    <row r="58" spans="1:6" ht="15.75" hidden="1" x14ac:dyDescent="0.25">
      <c r="A58" s="6" t="s">
        <v>38</v>
      </c>
      <c r="B58" s="53"/>
      <c r="C58" s="4"/>
    </row>
    <row r="59" spans="1:6" ht="15.75" x14ac:dyDescent="0.25">
      <c r="A59" s="6" t="s">
        <v>39</v>
      </c>
      <c r="B59" s="49">
        <v>310660191.36000001</v>
      </c>
      <c r="C59" s="7"/>
      <c r="D59" s="8"/>
      <c r="E59" s="8"/>
      <c r="F59" s="8"/>
    </row>
    <row r="60" spans="1:6" ht="12.75" customHeight="1" x14ac:dyDescent="0.25">
      <c r="A60" s="5" t="s">
        <v>40</v>
      </c>
      <c r="B60" s="64">
        <f>SUM(B55:B59)</f>
        <v>334668633.69000006</v>
      </c>
      <c r="C60" s="11"/>
      <c r="D60" s="8"/>
      <c r="E60" s="8"/>
      <c r="F60" s="8"/>
    </row>
    <row r="61" spans="1:6" x14ac:dyDescent="0.25">
      <c r="B61" s="68"/>
      <c r="D61" s="8"/>
      <c r="E61" s="8"/>
    </row>
    <row r="62" spans="1:6" ht="16.5" thickBot="1" x14ac:dyDescent="0.3">
      <c r="A62" s="24" t="s">
        <v>63</v>
      </c>
      <c r="B62" s="51">
        <f>B52+B60</f>
        <v>435215977.90000004</v>
      </c>
      <c r="C62" s="8"/>
      <c r="D62" s="8"/>
      <c r="E62" s="8"/>
    </row>
    <row r="63" spans="1:6" ht="15.75" thickTop="1" x14ac:dyDescent="0.25">
      <c r="B63" s="42"/>
      <c r="D63" s="23"/>
    </row>
    <row r="64" spans="1:6" x14ac:dyDescent="0.25">
      <c r="B64" s="8"/>
      <c r="C64" s="8"/>
      <c r="D64" s="8"/>
      <c r="E64" s="8"/>
    </row>
    <row r="67" spans="1:3" ht="15.75" x14ac:dyDescent="0.25">
      <c r="A67" s="78" t="s">
        <v>69</v>
      </c>
      <c r="B67" s="78"/>
      <c r="C67" s="25"/>
    </row>
    <row r="68" spans="1:3" ht="14.25" customHeight="1" x14ac:dyDescent="0.25">
      <c r="A68" s="77" t="s">
        <v>67</v>
      </c>
      <c r="B68" s="77"/>
      <c r="C68" s="30"/>
    </row>
    <row r="72" spans="1:3" ht="15.75" x14ac:dyDescent="0.25">
      <c r="A72" s="33" t="s">
        <v>74</v>
      </c>
      <c r="B72" s="78" t="s">
        <v>81</v>
      </c>
      <c r="C72" s="78"/>
    </row>
    <row r="73" spans="1:3" x14ac:dyDescent="0.25">
      <c r="A73" s="29" t="s">
        <v>72</v>
      </c>
      <c r="B73" s="77" t="s">
        <v>82</v>
      </c>
      <c r="C73" s="77"/>
    </row>
  </sheetData>
  <mergeCells count="8">
    <mergeCell ref="B73:C73"/>
    <mergeCell ref="A67:B67"/>
    <mergeCell ref="A68:B68"/>
    <mergeCell ref="A1:B1"/>
    <mergeCell ref="A2:B2"/>
    <mergeCell ref="A3:B3"/>
    <mergeCell ref="A4:B4"/>
    <mergeCell ref="B72:C72"/>
  </mergeCells>
  <printOptions horizontalCentered="1"/>
  <pageMargins left="0.47" right="0.35433070866141736" top="0.42" bottom="0.2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zoomScaleNormal="100" zoomScaleSheetLayoutView="100" workbookViewId="0">
      <selection activeCell="F16" sqref="F16"/>
    </sheetView>
  </sheetViews>
  <sheetFormatPr baseColWidth="10" defaultColWidth="11.42578125" defaultRowHeight="15" x14ac:dyDescent="0.25"/>
  <cols>
    <col min="1" max="1" width="70.42578125" customWidth="1"/>
    <col min="2" max="2" width="25.7109375" customWidth="1"/>
    <col min="3" max="3" width="2" customWidth="1"/>
    <col min="4" max="4" width="7.7109375" customWidth="1"/>
    <col min="5" max="5" width="15.140625" bestFit="1" customWidth="1"/>
    <col min="6" max="6" width="15.5703125" bestFit="1" customWidth="1"/>
    <col min="7" max="7" width="15.140625" bestFit="1" customWidth="1"/>
  </cols>
  <sheetData>
    <row r="1" spans="1:7" ht="35.25" customHeight="1" x14ac:dyDescent="0.25">
      <c r="A1" s="79" t="s">
        <v>0</v>
      </c>
      <c r="B1" s="79"/>
      <c r="C1" s="79"/>
      <c r="D1" s="1"/>
      <c r="E1" s="1"/>
    </row>
    <row r="2" spans="1:7" ht="21" x14ac:dyDescent="0.35">
      <c r="A2" s="79" t="s">
        <v>41</v>
      </c>
      <c r="B2" s="79"/>
      <c r="C2" s="79"/>
      <c r="D2" s="1"/>
      <c r="E2" s="12"/>
    </row>
    <row r="3" spans="1:7" ht="21" x14ac:dyDescent="0.35">
      <c r="A3" s="79" t="s">
        <v>87</v>
      </c>
      <c r="B3" s="79"/>
      <c r="C3" s="79"/>
      <c r="D3" s="1"/>
      <c r="E3" s="12"/>
    </row>
    <row r="4" spans="1:7" ht="21" x14ac:dyDescent="0.35">
      <c r="A4" s="79" t="s">
        <v>42</v>
      </c>
      <c r="B4" s="79"/>
      <c r="C4" s="79"/>
      <c r="D4" s="1"/>
      <c r="E4" s="12"/>
    </row>
    <row r="5" spans="1:7" ht="15.75" x14ac:dyDescent="0.25">
      <c r="A5" s="4"/>
      <c r="B5" s="13">
        <v>2023</v>
      </c>
      <c r="C5" s="13"/>
    </row>
    <row r="6" spans="1:7" ht="15.75" x14ac:dyDescent="0.25">
      <c r="A6" s="14" t="s">
        <v>80</v>
      </c>
      <c r="B6" s="4"/>
      <c r="C6" s="4"/>
    </row>
    <row r="7" spans="1:7" ht="15.75" hidden="1" x14ac:dyDescent="0.25">
      <c r="A7" s="15" t="s">
        <v>43</v>
      </c>
      <c r="B7" s="16">
        <v>0</v>
      </c>
      <c r="C7" s="16"/>
    </row>
    <row r="8" spans="1:7" ht="27" customHeight="1" x14ac:dyDescent="0.25">
      <c r="A8" s="15" t="s">
        <v>44</v>
      </c>
      <c r="B8" s="70">
        <v>45718715.369999997</v>
      </c>
    </row>
    <row r="9" spans="1:7" ht="15.75" x14ac:dyDescent="0.25">
      <c r="A9" s="15" t="s">
        <v>45</v>
      </c>
      <c r="B9" s="70">
        <v>78594143.349999994</v>
      </c>
    </row>
    <row r="10" spans="1:7" ht="15.75" hidden="1" x14ac:dyDescent="0.25">
      <c r="A10" s="15" t="s">
        <v>46</v>
      </c>
      <c r="B10" s="56">
        <v>0</v>
      </c>
    </row>
    <row r="11" spans="1:7" ht="16.5" thickBot="1" x14ac:dyDescent="0.3">
      <c r="A11" s="14" t="s">
        <v>47</v>
      </c>
      <c r="B11" s="71">
        <f>SUM(B7:B10)</f>
        <v>124312858.72</v>
      </c>
    </row>
    <row r="12" spans="1:7" ht="16.5" thickTop="1" x14ac:dyDescent="0.25">
      <c r="A12" s="18"/>
      <c r="B12" s="58"/>
    </row>
    <row r="13" spans="1:7" ht="15.75" x14ac:dyDescent="0.25">
      <c r="A13" s="20" t="s">
        <v>85</v>
      </c>
      <c r="B13" s="72"/>
      <c r="G13" s="22"/>
    </row>
    <row r="14" spans="1:7" ht="15.75" x14ac:dyDescent="0.25">
      <c r="A14" s="15" t="s">
        <v>64</v>
      </c>
      <c r="B14" s="69">
        <v>76556179.999999985</v>
      </c>
      <c r="G14" s="8"/>
    </row>
    <row r="15" spans="1:7" ht="15.75" hidden="1" customHeight="1" x14ac:dyDescent="0.25">
      <c r="A15" s="15" t="s">
        <v>48</v>
      </c>
      <c r="B15" s="55"/>
    </row>
    <row r="16" spans="1:7" ht="15.75" x14ac:dyDescent="0.25">
      <c r="A16" s="15" t="s">
        <v>49</v>
      </c>
      <c r="B16" s="55">
        <v>21527209.77</v>
      </c>
      <c r="E16" s="23"/>
      <c r="F16" s="8"/>
      <c r="G16" s="8"/>
    </row>
    <row r="17" spans="1:6" ht="15.75" x14ac:dyDescent="0.25">
      <c r="A17" s="15" t="s">
        <v>50</v>
      </c>
      <c r="B17" s="65">
        <v>50950.97</v>
      </c>
      <c r="E17" s="55"/>
      <c r="F17" s="39"/>
    </row>
    <row r="18" spans="1:6" ht="15.75" hidden="1" x14ac:dyDescent="0.25">
      <c r="A18" s="15" t="s">
        <v>51</v>
      </c>
      <c r="B18" s="55"/>
    </row>
    <row r="19" spans="1:6" ht="15.75" x14ac:dyDescent="0.25">
      <c r="A19" s="15" t="s">
        <v>65</v>
      </c>
      <c r="B19" s="62">
        <v>2170075.65</v>
      </c>
    </row>
    <row r="20" spans="1:6" ht="15.75" hidden="1" x14ac:dyDescent="0.25">
      <c r="A20" s="15" t="s">
        <v>52</v>
      </c>
      <c r="B20" s="56"/>
    </row>
    <row r="21" spans="1:6" ht="15.75" x14ac:dyDescent="0.25">
      <c r="A21" s="14" t="s">
        <v>53</v>
      </c>
      <c r="B21" s="57">
        <f>SUM(B14:B20)</f>
        <v>100304416.38999999</v>
      </c>
      <c r="E21" s="8"/>
      <c r="F21" s="8"/>
    </row>
    <row r="22" spans="1:6" ht="15.75" hidden="1" x14ac:dyDescent="0.25">
      <c r="A22" s="18"/>
      <c r="B22" s="58"/>
    </row>
    <row r="23" spans="1:6" ht="15.75" hidden="1" x14ac:dyDescent="0.25">
      <c r="A23" s="15" t="s">
        <v>54</v>
      </c>
      <c r="B23" s="59" t="s">
        <v>55</v>
      </c>
    </row>
    <row r="24" spans="1:6" ht="15.75" hidden="1" x14ac:dyDescent="0.25">
      <c r="A24" s="18"/>
      <c r="B24" s="60"/>
    </row>
    <row r="25" spans="1:6" ht="15.75" hidden="1" x14ac:dyDescent="0.25">
      <c r="A25" s="15" t="s">
        <v>56</v>
      </c>
      <c r="B25" s="56">
        <v>0</v>
      </c>
    </row>
    <row r="26" spans="1:6" ht="15.75" x14ac:dyDescent="0.25">
      <c r="A26" s="18"/>
      <c r="B26" s="61"/>
      <c r="E26" s="8"/>
    </row>
    <row r="27" spans="1:6" ht="16.5" thickBot="1" x14ac:dyDescent="0.3">
      <c r="A27" s="14" t="s">
        <v>57</v>
      </c>
      <c r="B27" s="63">
        <f>+B11-B21</f>
        <v>24008442.330000013</v>
      </c>
    </row>
    <row r="28" spans="1:6" ht="16.5" thickTop="1" x14ac:dyDescent="0.25">
      <c r="A28" s="14"/>
      <c r="B28" s="41"/>
    </row>
    <row r="29" spans="1:6" ht="15.75" x14ac:dyDescent="0.25">
      <c r="A29" s="14"/>
      <c r="B29" s="31"/>
    </row>
    <row r="30" spans="1:6" ht="15.75" x14ac:dyDescent="0.25">
      <c r="A30" s="40"/>
      <c r="B30" s="41"/>
      <c r="C30" s="42"/>
    </row>
    <row r="31" spans="1:6" ht="15.75" x14ac:dyDescent="0.25">
      <c r="A31" s="40"/>
      <c r="B31" s="41"/>
      <c r="C31" s="42"/>
    </row>
    <row r="32" spans="1:6" ht="15.75" x14ac:dyDescent="0.25">
      <c r="A32" s="40"/>
      <c r="B32" s="41"/>
      <c r="C32" s="42"/>
    </row>
    <row r="33" spans="1:3" ht="15.75" x14ac:dyDescent="0.25">
      <c r="A33" s="40"/>
      <c r="B33" s="41"/>
      <c r="C33" s="42"/>
    </row>
    <row r="34" spans="1:3" ht="15.75" x14ac:dyDescent="0.25">
      <c r="A34" s="40"/>
      <c r="B34" s="41"/>
      <c r="C34" s="42"/>
    </row>
    <row r="35" spans="1:3" ht="15.75" x14ac:dyDescent="0.25">
      <c r="A35" s="40"/>
      <c r="B35" s="41"/>
      <c r="C35" s="42"/>
    </row>
    <row r="36" spans="1:3" ht="15.75" x14ac:dyDescent="0.25">
      <c r="A36" s="14"/>
      <c r="B36" s="31"/>
    </row>
    <row r="37" spans="1:3" ht="15.75" x14ac:dyDescent="0.25">
      <c r="A37" s="18"/>
      <c r="B37" s="19"/>
    </row>
    <row r="38" spans="1:3" ht="15.75" hidden="1" x14ac:dyDescent="0.25">
      <c r="A38" s="21" t="s">
        <v>58</v>
      </c>
      <c r="B38" s="4"/>
    </row>
    <row r="39" spans="1:3" ht="15.75" hidden="1" x14ac:dyDescent="0.25">
      <c r="A39" s="15" t="s">
        <v>59</v>
      </c>
      <c r="B39" s="16">
        <v>0</v>
      </c>
    </row>
    <row r="40" spans="1:3" ht="15.75" hidden="1" x14ac:dyDescent="0.25">
      <c r="A40" s="15" t="s">
        <v>38</v>
      </c>
      <c r="B40" s="17">
        <v>0</v>
      </c>
    </row>
    <row r="41" spans="1:3" ht="15.75" x14ac:dyDescent="0.25">
      <c r="A41" s="18"/>
      <c r="B41" s="4"/>
      <c r="C41" s="4"/>
    </row>
    <row r="42" spans="1:3" ht="15.75" x14ac:dyDescent="0.25">
      <c r="A42" s="80" t="s">
        <v>70</v>
      </c>
      <c r="B42" s="80"/>
      <c r="C42" s="80"/>
    </row>
    <row r="43" spans="1:3" x14ac:dyDescent="0.25">
      <c r="A43" s="77" t="s">
        <v>68</v>
      </c>
      <c r="B43" s="77"/>
      <c r="C43" s="77"/>
    </row>
    <row r="47" spans="1:3" ht="15.75" x14ac:dyDescent="0.25">
      <c r="A47" s="32" t="s">
        <v>73</v>
      </c>
      <c r="B47" s="80" t="s">
        <v>83</v>
      </c>
      <c r="C47" s="80"/>
    </row>
    <row r="48" spans="1:3" x14ac:dyDescent="0.25">
      <c r="A48" s="29" t="s">
        <v>71</v>
      </c>
      <c r="B48" s="77" t="s">
        <v>82</v>
      </c>
      <c r="C48" s="77"/>
    </row>
  </sheetData>
  <protectedRanges>
    <protectedRange algorithmName="SHA-512" hashValue="ZAfGeYA5VbL0gG93akD1xexJu2rI3UXxHwEtGuh6c0glGlh5rE1RHQPZZ54q7AqVc1jO4jlchft9pel46vZT4g==" saltValue="JJI+A7ZZczdDIztssZc9Vg==" spinCount="100000" sqref="B8" name="Rango1_1_1"/>
  </protectedRanges>
  <mergeCells count="8">
    <mergeCell ref="A43:C43"/>
    <mergeCell ref="B47:C47"/>
    <mergeCell ref="B48:C48"/>
    <mergeCell ref="A42:C42"/>
    <mergeCell ref="A1:C1"/>
    <mergeCell ref="A2:C2"/>
    <mergeCell ref="A3:C3"/>
    <mergeCell ref="A4:C4"/>
  </mergeCells>
  <printOptions horizontalCentered="1"/>
  <pageMargins left="0.2" right="0.2" top="0.31" bottom="0.2" header="0.35433070866141736" footer="0.35433070866141736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de Situación</vt:lpstr>
      <vt:lpstr>Est. de Rendimiento Fin</vt:lpstr>
      <vt:lpstr>'Est. de Rendimiento Fin'!Área_de_impresión</vt:lpstr>
      <vt:lpstr>'Estado de Situación'!Área_de_impresión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antero a. ozuna nuñez</dc:creator>
  <cp:lastModifiedBy>Raynerys Castillo Rodriguez</cp:lastModifiedBy>
  <cp:lastPrinted>2023-12-08T18:39:29Z</cp:lastPrinted>
  <dcterms:created xsi:type="dcterms:W3CDTF">2019-01-23T13:32:50Z</dcterms:created>
  <dcterms:modified xsi:type="dcterms:W3CDTF">2023-12-11T18:27:03Z</dcterms:modified>
</cp:coreProperties>
</file>