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Ño 2022\07-JULIO 2022\"/>
    </mc:Choice>
  </mc:AlternateContent>
  <bookViews>
    <workbookView xWindow="0" yWindow="0" windowWidth="24000" windowHeight="9735" activeTab="2"/>
  </bookViews>
  <sheets>
    <sheet name="CUENTA OPERATIVA" sheetId="7" r:id="rId1"/>
    <sheet name="CUENTA SUBVENCION" sheetId="8" r:id="rId2"/>
    <sheet name="CUENTA UNICA" sheetId="9" r:id="rId3"/>
  </sheets>
  <definedNames>
    <definedName name="_xlnm.Print_Area" localSheetId="0">'CUENTA OPERATIVA'!$A$1:$G$46</definedName>
  </definedNames>
  <calcPr calcId="152511"/>
</workbook>
</file>

<file path=xl/calcChain.xml><?xml version="1.0" encoding="utf-8"?>
<calcChain xmlns="http://schemas.openxmlformats.org/spreadsheetml/2006/main">
  <c r="E195" i="9" l="1"/>
  <c r="F185" i="9"/>
  <c r="F184" i="9"/>
  <c r="F183" i="9"/>
  <c r="F182" i="9"/>
  <c r="F171" i="9"/>
  <c r="F170" i="9"/>
  <c r="F169" i="9"/>
  <c r="F168" i="9"/>
  <c r="F167" i="9"/>
  <c r="F166" i="9"/>
  <c r="F157" i="9"/>
  <c r="F156" i="9"/>
  <c r="F155" i="9"/>
  <c r="F154" i="9"/>
  <c r="F153" i="9"/>
  <c r="F149" i="9"/>
  <c r="F148" i="9"/>
  <c r="F147" i="9"/>
  <c r="F146" i="9"/>
  <c r="F145" i="9"/>
  <c r="F135" i="9"/>
  <c r="F134" i="9"/>
  <c r="F133" i="9"/>
  <c r="F131" i="9"/>
  <c r="F130" i="9"/>
  <c r="F129" i="9"/>
  <c r="F128" i="9"/>
  <c r="F123" i="9"/>
  <c r="F122" i="9"/>
  <c r="F121" i="9"/>
  <c r="F120" i="9"/>
  <c r="F117" i="9"/>
  <c r="F116" i="9"/>
  <c r="F115" i="9"/>
  <c r="F114" i="9"/>
  <c r="F109" i="9"/>
  <c r="F100" i="9"/>
  <c r="F99" i="9"/>
  <c r="F97" i="9"/>
  <c r="F96" i="9"/>
  <c r="F95" i="9"/>
  <c r="F94" i="9"/>
  <c r="F93" i="9"/>
  <c r="F89" i="9"/>
  <c r="F88" i="9"/>
  <c r="F87" i="9"/>
  <c r="F86" i="9"/>
  <c r="F83" i="9"/>
  <c r="F82" i="9"/>
  <c r="F81" i="9"/>
  <c r="F74" i="9"/>
  <c r="F73" i="9"/>
  <c r="F72" i="9"/>
  <c r="F71" i="9"/>
  <c r="F68" i="9"/>
  <c r="F67" i="9"/>
  <c r="F66" i="9"/>
  <c r="F65" i="9"/>
  <c r="F50" i="9"/>
  <c r="F49" i="9"/>
  <c r="F48" i="9"/>
  <c r="F47" i="9"/>
  <c r="F41" i="9"/>
  <c r="F40" i="9"/>
  <c r="F34" i="9"/>
  <c r="F33" i="9"/>
  <c r="F32" i="9"/>
  <c r="F31" i="9"/>
  <c r="F30" i="9"/>
  <c r="F29" i="9"/>
  <c r="F27" i="9"/>
  <c r="F26" i="9"/>
  <c r="F25" i="9"/>
  <c r="F23" i="9"/>
  <c r="F22" i="9"/>
  <c r="F21" i="9"/>
  <c r="F18" i="9"/>
  <c r="F17" i="9"/>
  <c r="F16" i="9"/>
  <c r="F15" i="9"/>
  <c r="F14" i="9"/>
  <c r="G13" i="9"/>
  <c r="F195" i="9" l="1"/>
  <c r="G14" i="9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F18" i="8" l="1"/>
  <c r="G13" i="8"/>
  <c r="G14" i="8" s="1"/>
  <c r="G15" i="8" s="1"/>
  <c r="G16" i="8" s="1"/>
  <c r="G17" i="8" s="1"/>
  <c r="E24" i="7" l="1"/>
  <c r="F22" i="7"/>
  <c r="F24" i="7" s="1"/>
  <c r="G13" i="7" l="1"/>
  <c r="G14" i="7" s="1"/>
  <c r="G15" i="7" s="1"/>
  <c r="G16" i="7" s="1"/>
  <c r="G17" i="7" s="1"/>
  <c r="G18" i="7" s="1"/>
  <c r="G19" i="7" s="1"/>
  <c r="G20" i="7" s="1"/>
  <c r="G21" i="7" s="1"/>
  <c r="G22" i="7" s="1"/>
  <c r="G23" i="7" s="1"/>
</calcChain>
</file>

<file path=xl/sharedStrings.xml><?xml version="1.0" encoding="utf-8"?>
<sst xmlns="http://schemas.openxmlformats.org/spreadsheetml/2006/main" count="429" uniqueCount="164">
  <si>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</si>
  <si>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</si>
  <si>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</si>
  <si>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</si>
  <si>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</si>
  <si>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</si>
  <si>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</si>
  <si>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</si>
  <si>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</si>
  <si>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</si>
  <si>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</si>
  <si>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</si>
  <si>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</si>
  <si>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</si>
  <si>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Dr. Freddy Manuel  Novas Cuevas</t>
  </si>
  <si>
    <t xml:space="preserve">                                                 Sub-Director Adm. y Financiero</t>
  </si>
  <si>
    <t xml:space="preserve"> Licda. Leidy Sanchez</t>
  </si>
  <si>
    <t>Contadora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</si>
  <si>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</si>
  <si>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DEL 1 AL 31  DE JULIO  2022</t>
  </si>
  <si>
    <t>CUENTA OPERATIVA N0. 033-002878-2</t>
  </si>
  <si>
    <t>20/07/2022</t>
  </si>
  <si>
    <t>25/7/2022</t>
  </si>
  <si>
    <t>PAGO A FACT. 202207122 ESTUDIOS ESPECIALIZADOS A PACIENTES DE ESCASOS.</t>
  </si>
  <si>
    <t>EL CHEQUE N0. 3453 SE ANULO .</t>
  </si>
  <si>
    <t>DEVOLUCION  A PACIENTE COMO SALDO A LA HOSPITALIZACION POR EL AREA DE EMERGENCIA SEGUN RECIBO 745330 DE FECHA 08/03/2022</t>
  </si>
  <si>
    <t>DEVOLUCION A PACIENTE POR ABONO EN HABITACION PRIVADA SEGUN FACTURA 131756 DE FECHA 24/06/22.</t>
  </si>
  <si>
    <t>DEVOLUCION A PACIENTE POR PAGO VIA TARJETA POR CONCEPTO DE CONSULTA SEGUN FACTURA 1301622 Y 1311619 DE FECHA 15/06/2022.</t>
  </si>
  <si>
    <t>PAGO A FACTURA N0. S09010, SERVICIOS DE TRANSPORTE.</t>
  </si>
  <si>
    <t>DEVOLUCION POR CONCEPTO DE HABITACION PRIVADA MEDIANTE FACTURA N0. 1324761.</t>
  </si>
  <si>
    <t>NULO</t>
  </si>
  <si>
    <t>CARGOS IMPUESTOS 0.15%</t>
  </si>
  <si>
    <t>COMISION  MANEJO DE CUENTA</t>
  </si>
  <si>
    <t>31/07/2022</t>
  </si>
  <si>
    <t>CUENTA SUBVENCION N0. 033-002877-4</t>
  </si>
  <si>
    <t>REPOSICION DE CAJA CHICA AL 1/7/22, SEGUN COMPROBANTES DE DESEMBOLSO DEL 2300 AL 2329 ANEXOS.</t>
  </si>
  <si>
    <t>21/7/2022</t>
  </si>
  <si>
    <t>29/7/2022</t>
  </si>
  <si>
    <t>REPOSICION DE CAJA CHICA AL 28/7/22, SEGUN COMPROBANTES DE DESEMBOLSO DEL 2330 AL 2360 ANEXOS.</t>
  </si>
  <si>
    <t>31/7/2022</t>
  </si>
  <si>
    <t>CORGOS POR IMPUESTO 0.15%</t>
  </si>
  <si>
    <t>CORGOS POR SERVICIO DE MANEJO DE CUENTA</t>
  </si>
  <si>
    <t>CUENTA UNICA N0. 010252486-6</t>
  </si>
  <si>
    <t>COBRO A PACIENTES</t>
  </si>
  <si>
    <t>COBRO DE TARJETA</t>
  </si>
  <si>
    <t>1904-1</t>
  </si>
  <si>
    <t>PAGO A FACTURA N0.46186, 46850, 47653 Y 47882, CCOMPRA DE OXIGENO.</t>
  </si>
  <si>
    <t>1918-1</t>
  </si>
  <si>
    <t>SERVICIOS INTERNET Y TELEVISION POR CABLE CORERESPONDIENTE AL MES DE JULIO 2022.</t>
  </si>
  <si>
    <t>1922-1</t>
  </si>
  <si>
    <t>SERVICIO DE AGUA POTABLE</t>
  </si>
  <si>
    <t>1926-1</t>
  </si>
  <si>
    <t>RECOLECCION DE RECIDUOS SOLIDOS.</t>
  </si>
  <si>
    <t>1927-1</t>
  </si>
  <si>
    <t>PAGO A FACTURAS N0. 0093 Y 0081, RECARGO POR INCREMENTOS DE TOPES SALARIALES.</t>
  </si>
  <si>
    <t>ARS ASEMAP</t>
  </si>
  <si>
    <t>RENTA CAFETERIA</t>
  </si>
  <si>
    <t>ARS META SALUD</t>
  </si>
  <si>
    <t>SENASA CONTRIBUTIVO</t>
  </si>
  <si>
    <t>ARS MONUMENTAL</t>
  </si>
  <si>
    <t>ARS GMA</t>
  </si>
  <si>
    <t>ARS SIMAG</t>
  </si>
  <si>
    <t>PAGO HOSP. RECIBO 762731</t>
  </si>
  <si>
    <t>1938-1</t>
  </si>
  <si>
    <t>PAGO A FACTURA N0.2006221,SERVICIO DE INFORMATICA Y SISTEMA COMPUTARIZADOS.</t>
  </si>
  <si>
    <t>1942-1</t>
  </si>
  <si>
    <t>PAGO A FACTURA 2351,INSUMO MEDICOS MEDICOS.</t>
  </si>
  <si>
    <t>1946-1</t>
  </si>
  <si>
    <t>PAGO A FACTURA 52759, INSUMOS MEDICOS.</t>
  </si>
  <si>
    <t>1953-1</t>
  </si>
  <si>
    <t>PAGO A FACTURA 5299,2280,3919 Y 3918,COMPRA INSUMOS MEDICOS</t>
  </si>
  <si>
    <t>1957-1</t>
  </si>
  <si>
    <t>PAGO A FACTURA 4655,COMPRA MEDICAMENTOS</t>
  </si>
  <si>
    <t>1962-1</t>
  </si>
  <si>
    <t>PAGO A FACTURA 487,10027 Y 10018, COMPRA CORONAS FUNEBRES</t>
  </si>
  <si>
    <t>1967-1</t>
  </si>
  <si>
    <t>PAGO A FACTURA 1896, SERVICIO DE MANTENIMIENTO Y CAMBIO DE RODAMIENTO</t>
  </si>
  <si>
    <t>1971-1</t>
  </si>
  <si>
    <t>PAGO A FACTURA 292 Y 297, INSUMOS MEDICOS Y COMPRA DE TONER.</t>
  </si>
  <si>
    <t>ARS SENASA CONTRIBUTIVO</t>
  </si>
  <si>
    <t>1983-1</t>
  </si>
  <si>
    <t>PAGO A FACTURA 3901,3874,435 Y 3970, COMPRA DE MEDICAMENTOS E INSUMOS.</t>
  </si>
  <si>
    <t>1987-1</t>
  </si>
  <si>
    <t>PAGO A FACTURA 204148, COMPRA DE INSUMOS MEDICOS.</t>
  </si>
  <si>
    <t>1994-1</t>
  </si>
  <si>
    <t>PAGO A FACTURA 8904 Y 8408, MEDICAMENTO Y INSUMOS MEDICOS</t>
  </si>
  <si>
    <t>13/7/2022</t>
  </si>
  <si>
    <t>1998-1</t>
  </si>
  <si>
    <t>PAGO A FACTURAS115,116,117 Y 118, CABINAS Y ARTES GRAFICAS</t>
  </si>
  <si>
    <t>14/7/2022</t>
  </si>
  <si>
    <t>2009-1</t>
  </si>
  <si>
    <t>PAGO A FACTURA N0. B1000000004, COMPRA DE INSUMOS MEDICOS.</t>
  </si>
  <si>
    <t>2013-1</t>
  </si>
  <si>
    <t>PAGO A FACTURA N0. 044,045,048, SERVICIOS DE MANTENIMIENTO Y REPARACION DE EQUIPOS MEDICOS.</t>
  </si>
  <si>
    <t>15/7/2022</t>
  </si>
  <si>
    <t>18/7/2022</t>
  </si>
  <si>
    <t>PAGO  NOMINA CARACTER TEMPORAL JULIO 2022.</t>
  </si>
  <si>
    <t>2020-1</t>
  </si>
  <si>
    <t xml:space="preserve"> PAGO NOMINA  PRINCIPAL CORRESPONDIENTE  AL MES DE JUNIO 2022.</t>
  </si>
  <si>
    <t>NOMINA POR TESORERIA CORRESPONDIENTE AL MES DE JUNIO 2022.</t>
  </si>
  <si>
    <t>PAGO RETENCION IMPUESTO SOBRE SALARIO  CORRESPONDIENTE A JUNIO 2022. (IR-3).</t>
  </si>
  <si>
    <t>PAGO RETENCION SEGURIDAD SOCIAL JUNIO  2022.</t>
  </si>
  <si>
    <t>2022-1</t>
  </si>
  <si>
    <t>PAGO NOMINA CARACTER TEMPORAL JULIO 2022.</t>
  </si>
  <si>
    <t>PAGO COMPENSACION MILITAR JULIO 2022.</t>
  </si>
  <si>
    <t>19/7/2022</t>
  </si>
  <si>
    <t>ARS RENACER</t>
  </si>
  <si>
    <t>20/7/2022</t>
  </si>
  <si>
    <t>2026-1</t>
  </si>
  <si>
    <t>PAGO NOMINA CARACTER EVENTUAL JULIO 2022.</t>
  </si>
  <si>
    <t>PRIMERA ARS HUMANO</t>
  </si>
  <si>
    <t>ARS APS</t>
  </si>
  <si>
    <t>ARS HUMANO</t>
  </si>
  <si>
    <t>22/7/2022</t>
  </si>
  <si>
    <t>MAFRE SALUD</t>
  </si>
  <si>
    <t>ARS FUTURO</t>
  </si>
  <si>
    <t>ARS UNIVERSAL</t>
  </si>
  <si>
    <t>ARS MAFRE SALUD</t>
  </si>
  <si>
    <t>26/7/2022</t>
  </si>
  <si>
    <t>ARS RESERVAS</t>
  </si>
  <si>
    <t>2047-1</t>
  </si>
  <si>
    <t>PAGO A FACTURA N0. 110 Y 112, SERVICIO DE FLOTA, INTERNET Y LARGA DISTANCIA CORRESPONDINTE AL MES DE JULIO 2022.</t>
  </si>
  <si>
    <t>27/7/2022</t>
  </si>
  <si>
    <t>2051-1</t>
  </si>
  <si>
    <t>PAGO A FACTURA N0. 1-641 Y 1-643, COMPRA DE MEDICAMENTOS.</t>
  </si>
  <si>
    <t>2057-1</t>
  </si>
  <si>
    <t>PAGO A FACTURA N0. 0021, 0022 Y 0023, COMPRA DE PRODUCTOS DE PAPEL Y CARTON.</t>
  </si>
  <si>
    <t>2063-1</t>
  </si>
  <si>
    <t>PAGO A FACTURA N0. 9407, 9475, 9525 Y 9540, COMPRADE DE MEDIAMENTOS.</t>
  </si>
  <si>
    <t>2067-1</t>
  </si>
  <si>
    <t>PAGO A FACTIRA N0. 101-015719, COMPRA DE MEDICAMENTOS.</t>
  </si>
  <si>
    <t>2071-1</t>
  </si>
  <si>
    <t>PAGO A FACTURA  N0.2275, 2352, COMPRA DE PRODUCTOS ELECTRICOS Y PRODUCTOS QUIMICOS.</t>
  </si>
  <si>
    <t>2075-1</t>
  </si>
  <si>
    <t>PAGO A FACTURA N0. 2786, 2415, 2587, COMPRA DE MEDICAMENTOS.</t>
  </si>
  <si>
    <t>EL LIBRAMIUENTO 1560-1 DE FECHA 27/05/2022 FUE ANULADO EN ESTA FECHA.</t>
  </si>
  <si>
    <t>28/7/2022</t>
  </si>
  <si>
    <t>ARS YUNEN</t>
  </si>
  <si>
    <t>2080-1</t>
  </si>
  <si>
    <t>PAGO A FACTURA N0.FAC4055909, FAC407464, FAC400197, FAC400556, FAC400204, FAC403318, FAC400374, FAC401982, FAC937732, FAC405911, FAC406915, FAC406879, FAC406316, FAC407602, FAC410817, FAC409082, COMPRA DE INSUMOS Y REACTIVOS .</t>
  </si>
  <si>
    <t>2083-1</t>
  </si>
  <si>
    <t>PAGO A FACTURA N0.171, SERVICIOS TECNICOS PROFESIONALES DE CONTRATOS CORRESPONDIENTES AL MES DE JUNIO 2022.</t>
  </si>
  <si>
    <t>2087-1</t>
  </si>
  <si>
    <t>PAGO A FACTURA N0. 34550, 34953, COMPRA DE REACTIVOS, INSUMOS Y EQUIPOS MEDICOS.</t>
  </si>
  <si>
    <t>2091-1</t>
  </si>
  <si>
    <t>PAGO A FACTURA N0. 343,370, 393, 381, 383, 359 Y 355, COMPRA DE MEDICAMENTOS E INSUMOS MEDICOS.</t>
  </si>
  <si>
    <t>2095-1</t>
  </si>
  <si>
    <t>PAGO A FACTURA N0.298, 299, 338 Y 319, COMPRA DE MEDICAMENTOS E INSUMOS MEDICOS.</t>
  </si>
  <si>
    <t>2100-1</t>
  </si>
  <si>
    <t>PAGO A FACTURA N0. 496619, COMPRA DE MEDICAMENTOS.</t>
  </si>
  <si>
    <t>2104-1</t>
  </si>
  <si>
    <t>PAGO A FACTURA N0. 8547, COMPRA DE MEDICAMENTOS.</t>
  </si>
  <si>
    <t>ARS SENASA SUBSIDIADO</t>
  </si>
  <si>
    <t>ARS SEMMA</t>
  </si>
  <si>
    <t>2111-1</t>
  </si>
  <si>
    <t>PAGO A FACTURA N0. 150, 151Y 152, COMPRA DE ALIMENTOS Y BEBIDAS.</t>
  </si>
  <si>
    <t>2117-1</t>
  </si>
  <si>
    <t>PAGO A FACTURA N0. 142086, 142088, 144974, 142078, 142082, 142079, 141858, 141859, 141649, 141638, 141641, 141641, 141866, 141864,142073, 142074, COMPRA DE BOTELLONES DE AGUA.</t>
  </si>
  <si>
    <t>2121-1</t>
  </si>
  <si>
    <t>PAGO A FACTURA N0. 71, 72, 73, 74 Y 75, COMPRA DE ALIMENTOS.</t>
  </si>
  <si>
    <t>2125-1</t>
  </si>
  <si>
    <t>PAGO A FACTURA N0. 1004133800, COMPRA DE GAS LICUADO.</t>
  </si>
  <si>
    <t>2130-1</t>
  </si>
  <si>
    <t>PAGO A FACTURA N0. 352, 354, 362, 363, 364, 365, 366 Y 367, COMPRA DE ALIMENTOS Y MATERIALES DESECHABLE.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</si>
</sst>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3" borderId="8" applyNumberFormat="0" applyAlignment="0" applyProtection="0"/>
    <xf numFmtId="0" fontId="16" fillId="23" borderId="9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8" applyNumberFormat="0" applyAlignment="0" applyProtection="0"/>
    <xf numFmtId="0" fontId="23" fillId="0" borderId="10" applyNumberFormat="0" applyFill="0" applyAlignment="0" applyProtection="0"/>
    <xf numFmtId="0" fontId="24" fillId="24" borderId="0" applyNumberFormat="0" applyBorder="0" applyAlignment="0" applyProtection="0"/>
    <xf numFmtId="0" fontId="12" fillId="25" borderId="14" applyNumberFormat="0" applyFont="0" applyAlignment="0" applyProtection="0"/>
    <xf numFmtId="0" fontId="25" fillId="3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8" fillId="7" borderId="0" applyNumberFormat="0" applyBorder="0" applyAlignment="0" applyProtection="0"/>
    <xf numFmtId="0" fontId="15" fillId="3" borderId="8" applyNumberFormat="0" applyAlignment="0" applyProtection="0"/>
    <xf numFmtId="0" fontId="16" fillId="23" borderId="9" applyNumberFormat="0" applyAlignment="0" applyProtection="0"/>
    <xf numFmtId="0" fontId="23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22" fillId="10" borderId="8" applyNumberFormat="0" applyAlignment="0" applyProtection="0"/>
    <xf numFmtId="0" fontId="14" fillId="6" borderId="0" applyNumberFormat="0" applyBorder="0" applyAlignment="0" applyProtection="0"/>
    <xf numFmtId="0" fontId="12" fillId="25" borderId="14" applyNumberFormat="0" applyFont="0" applyAlignment="0" applyProtection="0"/>
    <xf numFmtId="0" fontId="25" fillId="3" borderId="15" applyNumberFormat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Font="1" applyAlignment="1"/>
    <xf numFmtId="0" fontId="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43" fontId="6" fillId="0" borderId="0" xfId="1" applyFont="1" applyBorder="1" applyAlignment="1">
      <alignment horizontal="right"/>
    </xf>
    <xf numFmtId="43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left" wrapText="1"/>
    </xf>
    <xf numFmtId="43" fontId="8" fillId="2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wrapText="1"/>
    </xf>
    <xf numFmtId="43" fontId="6" fillId="4" borderId="1" xfId="1" applyFont="1" applyFill="1" applyBorder="1"/>
    <xf numFmtId="43" fontId="6" fillId="2" borderId="7" xfId="0" applyNumberFormat="1" applyFont="1" applyFill="1" applyBorder="1"/>
    <xf numFmtId="0" fontId="7" fillId="3" borderId="1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3" fontId="4" fillId="2" borderId="1" xfId="0" applyNumberFormat="1" applyFont="1" applyFill="1" applyBorder="1"/>
    <xf numFmtId="43" fontId="29" fillId="2" borderId="1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Border="1"/>
    <xf numFmtId="43" fontId="6" fillId="2" borderId="0" xfId="1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 wrapText="1"/>
    </xf>
    <xf numFmtId="43" fontId="5" fillId="2" borderId="1" xfId="1" applyFont="1" applyFill="1" applyBorder="1"/>
    <xf numFmtId="43" fontId="30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/>
    </xf>
    <xf numFmtId="14" fontId="4" fillId="2" borderId="18" xfId="0" applyNumberFormat="1" applyFont="1" applyFill="1" applyBorder="1" applyAlignment="1">
      <alignment horizontal="center"/>
    </xf>
    <xf numFmtId="43" fontId="3" fillId="0" borderId="0" xfId="1" applyFont="1" applyAlignment="1">
      <alignment horizontal="center" vertical="top"/>
    </xf>
    <xf numFmtId="43" fontId="3" fillId="0" borderId="0" xfId="0" applyNumberFormat="1" applyFon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3" fontId="1" fillId="2" borderId="1" xfId="1" applyFont="1" applyFill="1" applyBorder="1"/>
    <xf numFmtId="0" fontId="4" fillId="2" borderId="1" xfId="0" applyFont="1" applyFill="1" applyBorder="1" applyAlignment="1">
      <alignment horizontal="left" wrapText="1"/>
    </xf>
    <xf numFmtId="43" fontId="4" fillId="2" borderId="1" xfId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164" fontId="4" fillId="2" borderId="1" xfId="0" applyNumberFormat="1" applyFont="1" applyFill="1" applyBorder="1" applyAlignment="1">
      <alignment horizontal="center"/>
    </xf>
    <xf numFmtId="43" fontId="6" fillId="2" borderId="19" xfId="1" applyFont="1" applyFill="1" applyBorder="1"/>
    <xf numFmtId="43" fontId="4" fillId="2" borderId="1" xfId="1" applyFont="1" applyFill="1" applyBorder="1"/>
    <xf numFmtId="43" fontId="29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wrapText="1"/>
    </xf>
    <xf numFmtId="43" fontId="4" fillId="2" borderId="0" xfId="1" applyFont="1" applyFill="1"/>
    <xf numFmtId="0" fontId="4" fillId="2" borderId="20" xfId="0" applyFont="1" applyFill="1" applyBorder="1" applyAlignment="1">
      <alignment wrapText="1"/>
    </xf>
    <xf numFmtId="14" fontId="4" fillId="2" borderId="1" xfId="1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3" fontId="4" fillId="0" borderId="0" xfId="1" applyFont="1"/>
    <xf numFmtId="43" fontId="30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5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zoomScaleNormal="100" zoomScaleSheetLayoutView="100" workbookViewId="0">
      <selection activeCell="G23" sqref="G23"/>
    </sheetView>
  </sheetViews>
  <sheetFormatPr baseColWidth="10" defaultRowHeight="15" x14ac:dyDescent="0.25"/>
  <cols>
    <col min="1" max="1" width="3.5703125" customWidth="1"/>
    <col min="2" max="3" width="14" customWidth="1"/>
    <col min="4" max="4" width="57" customWidth="1"/>
    <col min="5" max="5" width="18.28515625" customWidth="1"/>
    <col min="6" max="6" width="19.42578125" customWidth="1"/>
    <col min="7" max="7" width="23" customWidth="1"/>
    <col min="8" max="8" width="14.140625" bestFit="1" customWidth="1"/>
  </cols>
  <sheetData>
    <row r="1" spans="1:14" x14ac:dyDescent="0.25">
      <c r="B1" s="79"/>
      <c r="C1" s="79"/>
      <c r="D1" s="79"/>
      <c r="E1" s="79"/>
      <c r="F1" s="79"/>
      <c r="G1" s="79"/>
    </row>
    <row r="2" spans="1:14" ht="15" customHeight="1" x14ac:dyDescent="0.25">
      <c r="B2" s="79" t="s">
        <v>7</v>
      </c>
      <c r="C2" s="79"/>
      <c r="D2" s="79"/>
      <c r="E2" s="79"/>
      <c r="F2" s="79"/>
      <c r="G2" s="79"/>
    </row>
    <row r="3" spans="1:14" x14ac:dyDescent="0.25">
      <c r="B3" s="78" t="s">
        <v>9</v>
      </c>
      <c r="C3" s="78"/>
      <c r="D3" s="78"/>
      <c r="E3" s="78"/>
      <c r="F3" s="78"/>
      <c r="G3" s="78"/>
    </row>
    <row r="4" spans="1:14" ht="15" customHeight="1" x14ac:dyDescent="0.25">
      <c r="A4" s="74" t="s">
        <v>8</v>
      </c>
      <c r="B4" s="74"/>
      <c r="C4" s="74"/>
      <c r="D4" s="74"/>
      <c r="E4" s="74"/>
      <c r="F4" s="74"/>
      <c r="G4" s="74"/>
      <c r="H4" s="6"/>
    </row>
    <row r="5" spans="1:14" x14ac:dyDescent="0.25">
      <c r="B5" s="78" t="s">
        <v>10</v>
      </c>
      <c r="C5" s="78"/>
      <c r="D5" s="78"/>
      <c r="E5" s="78"/>
      <c r="F5" s="78"/>
      <c r="G5" s="78"/>
      <c r="H5" s="5"/>
      <c r="I5" s="1"/>
      <c r="J5" s="1"/>
      <c r="K5" s="1"/>
      <c r="L5" s="1"/>
      <c r="M5" s="1"/>
      <c r="N5" s="1"/>
    </row>
    <row r="6" spans="1:14" x14ac:dyDescent="0.25">
      <c r="A6" s="73"/>
      <c r="B6" s="73"/>
      <c r="C6" s="73"/>
      <c r="D6" s="73"/>
      <c r="E6" s="73"/>
      <c r="F6" s="73"/>
      <c r="G6" s="73"/>
      <c r="H6" s="5"/>
      <c r="I6" s="1"/>
      <c r="J6" s="1"/>
      <c r="K6" s="1"/>
      <c r="L6" s="1"/>
      <c r="M6" s="1"/>
      <c r="N6" s="1"/>
    </row>
    <row r="7" spans="1:14" x14ac:dyDescent="0.25">
      <c r="A7" s="74" t="s">
        <v>11</v>
      </c>
      <c r="B7" s="74"/>
      <c r="C7" s="74"/>
      <c r="D7" s="74"/>
      <c r="E7" s="74"/>
      <c r="F7" s="74"/>
      <c r="G7" s="74"/>
      <c r="H7" s="5"/>
      <c r="I7" s="1"/>
      <c r="J7" s="1"/>
      <c r="K7" s="1"/>
      <c r="L7" s="1"/>
      <c r="M7" s="1"/>
      <c r="N7" s="1"/>
    </row>
    <row r="8" spans="1:14" x14ac:dyDescent="0.25">
      <c r="A8" s="74" t="s">
        <v>12</v>
      </c>
      <c r="B8" s="74"/>
      <c r="C8" s="74"/>
      <c r="D8" s="74"/>
      <c r="E8" s="74"/>
      <c r="F8" s="74"/>
      <c r="G8" s="74"/>
      <c r="H8" s="5"/>
      <c r="I8" s="1"/>
      <c r="J8" s="1"/>
      <c r="K8" s="1"/>
      <c r="L8" s="1"/>
      <c r="M8" s="1"/>
      <c r="N8" s="1"/>
    </row>
    <row r="9" spans="1:14" x14ac:dyDescent="0.25">
      <c r="A9" s="74" t="s">
        <v>19</v>
      </c>
      <c r="B9" s="74"/>
      <c r="C9" s="74"/>
      <c r="D9" s="74"/>
      <c r="E9" s="74"/>
      <c r="F9" s="74"/>
      <c r="G9" s="74"/>
      <c r="H9" s="5"/>
      <c r="I9" s="1"/>
      <c r="J9" s="1"/>
      <c r="K9" s="1"/>
      <c r="L9" s="1"/>
      <c r="M9" s="1"/>
      <c r="N9" s="1"/>
    </row>
    <row r="10" spans="1:14" ht="16.5" x14ac:dyDescent="0.25">
      <c r="A10" s="75" t="s">
        <v>20</v>
      </c>
      <c r="B10" s="76"/>
      <c r="C10" s="76"/>
      <c r="D10" s="76"/>
      <c r="E10" s="76"/>
      <c r="F10" s="76"/>
      <c r="G10" s="77"/>
      <c r="H10" s="5"/>
      <c r="I10" s="1"/>
      <c r="J10" s="1"/>
      <c r="K10" s="1"/>
      <c r="L10" s="1"/>
      <c r="M10" s="1"/>
      <c r="N10" s="1"/>
    </row>
    <row r="11" spans="1:14" ht="17.25" thickBot="1" x14ac:dyDescent="0.3">
      <c r="A11" s="7"/>
      <c r="B11" s="71"/>
      <c r="C11" s="71"/>
      <c r="D11" s="8"/>
      <c r="E11" s="72" t="s">
        <v>0</v>
      </c>
      <c r="F11" s="72"/>
      <c r="G11" s="25">
        <v>10934996.878749963</v>
      </c>
      <c r="H11" s="5"/>
      <c r="I11" s="1"/>
      <c r="J11" s="1"/>
      <c r="K11" s="1"/>
      <c r="L11" s="1"/>
      <c r="M11" s="1"/>
      <c r="N11" s="1"/>
    </row>
    <row r="12" spans="1:14" ht="33" x14ac:dyDescent="0.25">
      <c r="A12" s="27"/>
      <c r="B12" s="2" t="s">
        <v>1</v>
      </c>
      <c r="C12" s="3" t="s">
        <v>2</v>
      </c>
      <c r="D12" s="4" t="s">
        <v>3</v>
      </c>
      <c r="E12" s="28" t="s">
        <v>4</v>
      </c>
      <c r="F12" s="28" t="s">
        <v>5</v>
      </c>
      <c r="G12" s="28" t="s">
        <v>6</v>
      </c>
      <c r="H12" s="5"/>
      <c r="I12" s="1"/>
      <c r="J12" s="1"/>
      <c r="K12" s="1"/>
      <c r="L12" s="1"/>
      <c r="M12" s="1"/>
      <c r="N12" s="1"/>
    </row>
    <row r="13" spans="1:14" ht="31.5" x14ac:dyDescent="0.25">
      <c r="A13" s="29"/>
      <c r="B13" s="38">
        <v>44719</v>
      </c>
      <c r="C13" s="19">
        <v>3453</v>
      </c>
      <c r="D13" s="24" t="s">
        <v>23</v>
      </c>
      <c r="E13" s="30"/>
      <c r="F13" s="36">
        <v>12682.5</v>
      </c>
      <c r="G13" s="31">
        <f>G11+E13-F13</f>
        <v>10922314.378749963</v>
      </c>
      <c r="H13" s="5"/>
      <c r="I13" s="1"/>
      <c r="J13" s="1"/>
      <c r="K13" s="1"/>
      <c r="L13" s="1"/>
      <c r="M13" s="1"/>
      <c r="N13" s="1"/>
    </row>
    <row r="14" spans="1:14" ht="15.75" customHeight="1" x14ac:dyDescent="0.25">
      <c r="A14" s="29"/>
      <c r="B14" s="38">
        <v>44719</v>
      </c>
      <c r="C14" s="19"/>
      <c r="D14" s="24" t="s">
        <v>24</v>
      </c>
      <c r="E14" s="30">
        <v>12682.5</v>
      </c>
      <c r="F14" s="36"/>
      <c r="G14" s="31">
        <f>G13+E14-F14</f>
        <v>10934996.878749963</v>
      </c>
      <c r="H14" s="5"/>
      <c r="I14" s="1"/>
      <c r="J14" s="1"/>
      <c r="K14" s="1"/>
      <c r="L14" s="1"/>
      <c r="M14" s="1"/>
      <c r="N14" s="1"/>
    </row>
    <row r="15" spans="1:14" ht="15.75" customHeight="1" x14ac:dyDescent="0.25">
      <c r="A15" s="29"/>
      <c r="B15" s="38">
        <v>44719</v>
      </c>
      <c r="C15" s="19">
        <v>3454</v>
      </c>
      <c r="D15" s="24" t="s">
        <v>25</v>
      </c>
      <c r="E15" s="30"/>
      <c r="F15" s="36">
        <v>12368.42</v>
      </c>
      <c r="G15" s="31">
        <f t="shared" ref="G15:G23" si="0">G14+E15-F15</f>
        <v>10922628.458749963</v>
      </c>
      <c r="H15" s="5"/>
      <c r="I15" s="1"/>
      <c r="J15" s="1"/>
      <c r="K15" s="1"/>
      <c r="L15" s="1"/>
      <c r="M15" s="1"/>
      <c r="N15" s="1"/>
    </row>
    <row r="16" spans="1:14" ht="15.75" customHeight="1" x14ac:dyDescent="0.25">
      <c r="A16" s="29"/>
      <c r="B16" s="38">
        <v>44719</v>
      </c>
      <c r="C16" s="19">
        <v>3455</v>
      </c>
      <c r="D16" s="24" t="s">
        <v>26</v>
      </c>
      <c r="E16" s="30"/>
      <c r="F16" s="36">
        <v>1500</v>
      </c>
      <c r="G16" s="31">
        <f t="shared" si="0"/>
        <v>10921128.458749963</v>
      </c>
      <c r="H16" s="5"/>
      <c r="I16" s="1"/>
      <c r="J16" s="1"/>
      <c r="K16" s="1"/>
      <c r="L16" s="1"/>
      <c r="M16" s="1"/>
      <c r="N16" s="1"/>
    </row>
    <row r="17" spans="1:14" ht="15.75" customHeight="1" x14ac:dyDescent="0.25">
      <c r="A17" s="29"/>
      <c r="B17" s="38">
        <v>44719</v>
      </c>
      <c r="C17" s="19">
        <v>3456</v>
      </c>
      <c r="D17" s="24" t="s">
        <v>27</v>
      </c>
      <c r="E17" s="30"/>
      <c r="F17" s="36">
        <v>990</v>
      </c>
      <c r="G17" s="31">
        <f t="shared" si="0"/>
        <v>10920138.458749963</v>
      </c>
      <c r="H17" s="5"/>
      <c r="I17" s="1"/>
      <c r="J17" s="1"/>
      <c r="K17" s="1"/>
      <c r="L17" s="1"/>
      <c r="M17" s="1"/>
      <c r="N17" s="1"/>
    </row>
    <row r="18" spans="1:14" ht="15.75" customHeight="1" x14ac:dyDescent="0.25">
      <c r="A18" s="29"/>
      <c r="B18" s="38">
        <v>44719</v>
      </c>
      <c r="C18" s="19">
        <v>3457</v>
      </c>
      <c r="D18" s="24" t="s">
        <v>28</v>
      </c>
      <c r="E18" s="30"/>
      <c r="F18" s="36">
        <v>27550</v>
      </c>
      <c r="G18" s="31">
        <f t="shared" si="0"/>
        <v>10892588.458749963</v>
      </c>
      <c r="H18" s="5"/>
      <c r="I18" s="1"/>
      <c r="J18" s="1"/>
      <c r="K18" s="1"/>
      <c r="L18" s="1"/>
      <c r="M18" s="1"/>
      <c r="N18" s="1"/>
    </row>
    <row r="19" spans="1:14" ht="15.75" customHeight="1" x14ac:dyDescent="0.25">
      <c r="A19" s="29"/>
      <c r="B19" s="39" t="s">
        <v>21</v>
      </c>
      <c r="C19" s="19">
        <v>3458</v>
      </c>
      <c r="D19" s="24" t="s">
        <v>30</v>
      </c>
      <c r="E19" s="30">
        <v>0</v>
      </c>
      <c r="F19" s="36">
        <v>0</v>
      </c>
      <c r="G19" s="31">
        <f t="shared" si="0"/>
        <v>10892588.458749963</v>
      </c>
      <c r="H19" s="5"/>
      <c r="I19" s="1"/>
      <c r="J19" s="1"/>
      <c r="K19" s="1"/>
      <c r="L19" s="1"/>
      <c r="M19" s="1"/>
      <c r="N19" s="1"/>
    </row>
    <row r="20" spans="1:14" ht="15.75" customHeight="1" x14ac:dyDescent="0.25">
      <c r="A20" s="29"/>
      <c r="B20" s="39" t="s">
        <v>21</v>
      </c>
      <c r="C20" s="19">
        <v>3459</v>
      </c>
      <c r="D20" s="24" t="s">
        <v>23</v>
      </c>
      <c r="E20" s="30"/>
      <c r="F20" s="36">
        <v>12682.5</v>
      </c>
      <c r="G20" s="31">
        <f t="shared" si="0"/>
        <v>10879905.958749963</v>
      </c>
      <c r="H20" s="5"/>
      <c r="I20" s="1"/>
      <c r="J20" s="1"/>
      <c r="K20" s="1"/>
      <c r="L20" s="1"/>
      <c r="M20" s="1"/>
      <c r="N20" s="1"/>
    </row>
    <row r="21" spans="1:14" ht="15.75" customHeight="1" x14ac:dyDescent="0.25">
      <c r="A21" s="29"/>
      <c r="B21" s="39" t="s">
        <v>22</v>
      </c>
      <c r="C21" s="19">
        <v>3460</v>
      </c>
      <c r="D21" s="24" t="s">
        <v>29</v>
      </c>
      <c r="E21" s="30"/>
      <c r="F21" s="36">
        <v>1500</v>
      </c>
      <c r="G21" s="31">
        <f t="shared" si="0"/>
        <v>10878405.958749963</v>
      </c>
      <c r="H21" s="5"/>
      <c r="I21" s="1"/>
      <c r="J21" s="1"/>
      <c r="K21" s="1"/>
      <c r="L21" s="1"/>
      <c r="M21" s="1"/>
      <c r="N21" s="1"/>
    </row>
    <row r="22" spans="1:14" ht="15.75" customHeight="1" x14ac:dyDescent="0.25">
      <c r="A22" s="29"/>
      <c r="B22" s="35" t="s">
        <v>33</v>
      </c>
      <c r="C22" s="19"/>
      <c r="D22" s="24" t="s">
        <v>31</v>
      </c>
      <c r="E22" s="24"/>
      <c r="F22" s="43">
        <f>19.02+41.33+18.55+2.25+18.4</f>
        <v>99.549999999999983</v>
      </c>
      <c r="G22" s="31">
        <f t="shared" si="0"/>
        <v>10878306.408749962</v>
      </c>
      <c r="H22" s="5"/>
      <c r="I22" s="1"/>
      <c r="J22" s="1"/>
      <c r="K22" s="1"/>
      <c r="L22" s="1"/>
      <c r="M22" s="1"/>
      <c r="N22" s="1"/>
    </row>
    <row r="23" spans="1:14" ht="15.75" customHeight="1" x14ac:dyDescent="0.25">
      <c r="A23" s="29"/>
      <c r="B23" s="34" t="s">
        <v>33</v>
      </c>
      <c r="C23" s="19"/>
      <c r="D23" s="24" t="s">
        <v>32</v>
      </c>
      <c r="E23" s="24"/>
      <c r="F23" s="43">
        <v>175</v>
      </c>
      <c r="G23" s="37">
        <f t="shared" si="0"/>
        <v>10878131.408749962</v>
      </c>
      <c r="H23" s="40"/>
      <c r="I23" s="41"/>
      <c r="J23" s="1"/>
      <c r="K23" s="1"/>
      <c r="L23" s="1"/>
      <c r="M23" s="1"/>
      <c r="N23" s="1"/>
    </row>
    <row r="24" spans="1:14" ht="16.5" thickBot="1" x14ac:dyDescent="0.3">
      <c r="A24" s="13"/>
      <c r="B24" s="20"/>
      <c r="C24" s="21"/>
      <c r="D24" s="22"/>
      <c r="E24" s="26">
        <f>SUM(E13:E23)</f>
        <v>12682.5</v>
      </c>
      <c r="F24" s="26">
        <f>SUM(F13:F23)</f>
        <v>69547.97</v>
      </c>
      <c r="G24" s="23"/>
    </row>
    <row r="25" spans="1:14" ht="16.5" thickTop="1" x14ac:dyDescent="0.25">
      <c r="A25" s="13"/>
      <c r="B25" s="20"/>
      <c r="C25" s="21"/>
      <c r="D25" s="22"/>
      <c r="E25" s="32"/>
      <c r="F25" s="33"/>
      <c r="G25" s="23"/>
    </row>
    <row r="26" spans="1:14" ht="15.75" x14ac:dyDescent="0.25">
      <c r="A26" s="13"/>
      <c r="B26" s="20"/>
      <c r="C26" s="21"/>
      <c r="D26" s="22"/>
      <c r="E26" s="32"/>
      <c r="F26" s="33"/>
      <c r="G26" s="23"/>
    </row>
    <row r="27" spans="1:14" ht="15.75" x14ac:dyDescent="0.25">
      <c r="A27" s="13"/>
      <c r="B27" s="20"/>
      <c r="C27" s="21"/>
      <c r="D27" s="22"/>
      <c r="E27" s="32"/>
      <c r="F27" s="33"/>
      <c r="G27" s="23"/>
    </row>
    <row r="28" spans="1:14" ht="15.75" x14ac:dyDescent="0.25">
      <c r="A28" s="13"/>
      <c r="B28" s="20"/>
      <c r="C28" s="21"/>
      <c r="D28" s="22"/>
      <c r="E28" s="32"/>
      <c r="F28" s="33"/>
      <c r="G28" s="23"/>
    </row>
    <row r="29" spans="1:14" ht="15.75" x14ac:dyDescent="0.25">
      <c r="A29" s="13"/>
      <c r="B29" s="20"/>
      <c r="C29" s="21"/>
      <c r="D29" s="22"/>
      <c r="E29" s="32"/>
      <c r="F29" s="33"/>
      <c r="G29" s="23"/>
    </row>
    <row r="30" spans="1:14" ht="15.75" x14ac:dyDescent="0.25">
      <c r="A30" s="13"/>
      <c r="B30" s="20"/>
      <c r="C30" s="21"/>
      <c r="D30" s="22"/>
      <c r="E30" s="32"/>
      <c r="F30" s="33"/>
      <c r="G30" s="23"/>
    </row>
    <row r="31" spans="1:14" ht="15.75" x14ac:dyDescent="0.25">
      <c r="A31" s="13"/>
      <c r="B31" s="20"/>
      <c r="C31" s="21"/>
      <c r="D31" s="22"/>
      <c r="E31" s="32"/>
      <c r="F31" s="33"/>
      <c r="G31" s="23"/>
    </row>
    <row r="32" spans="1:14" ht="15.75" x14ac:dyDescent="0.25">
      <c r="A32" s="13"/>
      <c r="B32" s="20"/>
      <c r="C32" s="21"/>
      <c r="D32" s="22"/>
      <c r="E32" s="32"/>
      <c r="F32" s="33"/>
      <c r="G32" s="23"/>
    </row>
    <row r="33" spans="1:7" ht="15.75" x14ac:dyDescent="0.25">
      <c r="A33" s="13"/>
      <c r="B33" s="14"/>
      <c r="C33" s="15"/>
      <c r="D33" s="16"/>
      <c r="E33" s="17"/>
      <c r="F33" s="17"/>
      <c r="G33" s="18"/>
    </row>
    <row r="34" spans="1:7" ht="15.75" x14ac:dyDescent="0.25">
      <c r="A34" s="69" t="s">
        <v>14</v>
      </c>
      <c r="B34" s="69"/>
      <c r="C34" s="69"/>
      <c r="D34" s="69"/>
      <c r="E34" s="69"/>
      <c r="F34" s="69"/>
      <c r="G34" s="69"/>
    </row>
    <row r="35" spans="1:7" x14ac:dyDescent="0.25">
      <c r="A35" s="70" t="s">
        <v>13</v>
      </c>
      <c r="B35" s="70"/>
      <c r="C35" s="70"/>
      <c r="D35" s="70"/>
      <c r="E35" s="70"/>
      <c r="F35" s="70"/>
      <c r="G35" s="70"/>
    </row>
    <row r="44" spans="1:7" ht="15.75" x14ac:dyDescent="0.25">
      <c r="B44" s="11" t="s">
        <v>18</v>
      </c>
      <c r="E44" s="69" t="s">
        <v>16</v>
      </c>
      <c r="F44" s="69"/>
      <c r="G44" s="9"/>
    </row>
    <row r="45" spans="1:7" x14ac:dyDescent="0.25">
      <c r="B45" s="12" t="s">
        <v>15</v>
      </c>
      <c r="E45" s="70" t="s">
        <v>17</v>
      </c>
      <c r="F45" s="70"/>
      <c r="G45" s="10"/>
    </row>
  </sheetData>
  <mergeCells count="16">
    <mergeCell ref="A4:G4"/>
    <mergeCell ref="B5:G5"/>
    <mergeCell ref="B1:G1"/>
    <mergeCell ref="B2:G2"/>
    <mergeCell ref="B3:G3"/>
    <mergeCell ref="A6:G6"/>
    <mergeCell ref="A9:G9"/>
    <mergeCell ref="A8:G8"/>
    <mergeCell ref="A7:G7"/>
    <mergeCell ref="A10:G10"/>
    <mergeCell ref="E44:F44"/>
    <mergeCell ref="E45:F45"/>
    <mergeCell ref="A35:G35"/>
    <mergeCell ref="A34:G34"/>
    <mergeCell ref="B11:C11"/>
    <mergeCell ref="E11:F11"/>
  </mergeCells>
  <pageMargins left="0.24" right="0.196850393700787" top="0.2" bottom="0.196850393700787" header="0.2" footer="0.31496062992126"/>
  <pageSetup scale="68" orientation="portrait" r:id="rId1"/>
  <rowBreaks count="1" manualBreakCount="1">
    <brk id="4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L13" sqref="L13"/>
    </sheetView>
  </sheetViews>
  <sheetFormatPr baseColWidth="10" defaultRowHeight="15" x14ac:dyDescent="0.25"/>
  <cols>
    <col min="1" max="1" width="3.5703125" customWidth="1"/>
    <col min="2" max="3" width="14" customWidth="1"/>
    <col min="4" max="4" width="57" customWidth="1"/>
    <col min="5" max="5" width="18.28515625" customWidth="1"/>
    <col min="6" max="6" width="19.42578125" customWidth="1"/>
    <col min="7" max="7" width="23" customWidth="1"/>
    <col min="8" max="8" width="14.140625" bestFit="1" customWidth="1"/>
  </cols>
  <sheetData>
    <row r="1" spans="1:14" x14ac:dyDescent="0.25">
      <c r="B1" s="79"/>
      <c r="C1" s="79"/>
      <c r="D1" s="79"/>
      <c r="E1" s="79"/>
      <c r="F1" s="79"/>
      <c r="G1" s="79"/>
    </row>
    <row r="2" spans="1:14" ht="15" customHeight="1" x14ac:dyDescent="0.25">
      <c r="B2" s="79" t="s">
        <v>7</v>
      </c>
      <c r="C2" s="79"/>
      <c r="D2" s="79"/>
      <c r="E2" s="79"/>
      <c r="F2" s="79"/>
      <c r="G2" s="79"/>
    </row>
    <row r="3" spans="1:14" x14ac:dyDescent="0.25">
      <c r="B3" s="78" t="s">
        <v>9</v>
      </c>
      <c r="C3" s="78"/>
      <c r="D3" s="78"/>
      <c r="E3" s="78"/>
      <c r="F3" s="78"/>
      <c r="G3" s="78"/>
    </row>
    <row r="4" spans="1:14" ht="15" customHeight="1" x14ac:dyDescent="0.25">
      <c r="A4" s="74" t="s">
        <v>8</v>
      </c>
      <c r="B4" s="74"/>
      <c r="C4" s="74"/>
      <c r="D4" s="74"/>
      <c r="E4" s="74"/>
      <c r="F4" s="74"/>
      <c r="G4" s="74"/>
      <c r="H4" s="6"/>
    </row>
    <row r="5" spans="1:14" x14ac:dyDescent="0.25">
      <c r="B5" s="78" t="s">
        <v>10</v>
      </c>
      <c r="C5" s="78"/>
      <c r="D5" s="78"/>
      <c r="E5" s="78"/>
      <c r="F5" s="78"/>
      <c r="G5" s="78"/>
      <c r="H5" s="5"/>
      <c r="I5" s="1"/>
      <c r="J5" s="1"/>
      <c r="K5" s="1"/>
      <c r="L5" s="1"/>
      <c r="M5" s="1"/>
      <c r="N5" s="1"/>
    </row>
    <row r="6" spans="1:14" x14ac:dyDescent="0.25">
      <c r="A6" s="73"/>
      <c r="B6" s="73"/>
      <c r="C6" s="73"/>
      <c r="D6" s="73"/>
      <c r="E6" s="73"/>
      <c r="F6" s="73"/>
      <c r="G6" s="73"/>
      <c r="H6" s="5"/>
      <c r="I6" s="1"/>
      <c r="J6" s="1"/>
      <c r="K6" s="1"/>
      <c r="L6" s="1"/>
      <c r="M6" s="1"/>
      <c r="N6" s="1"/>
    </row>
    <row r="7" spans="1:14" x14ac:dyDescent="0.25">
      <c r="A7" s="74" t="s">
        <v>11</v>
      </c>
      <c r="B7" s="74"/>
      <c r="C7" s="74"/>
      <c r="D7" s="74"/>
      <c r="E7" s="74"/>
      <c r="F7" s="74"/>
      <c r="G7" s="74"/>
      <c r="H7" s="5"/>
      <c r="I7" s="1"/>
      <c r="J7" s="1"/>
      <c r="K7" s="1"/>
      <c r="L7" s="1"/>
      <c r="M7" s="1"/>
      <c r="N7" s="1"/>
    </row>
    <row r="8" spans="1:14" x14ac:dyDescent="0.25">
      <c r="A8" s="74" t="s">
        <v>12</v>
      </c>
      <c r="B8" s="74"/>
      <c r="C8" s="74"/>
      <c r="D8" s="74"/>
      <c r="E8" s="74"/>
      <c r="F8" s="74"/>
      <c r="G8" s="74"/>
      <c r="H8" s="5"/>
      <c r="I8" s="1"/>
      <c r="J8" s="1"/>
      <c r="K8" s="1"/>
      <c r="L8" s="1"/>
      <c r="M8" s="1"/>
      <c r="N8" s="1"/>
    </row>
    <row r="9" spans="1:14" x14ac:dyDescent="0.25">
      <c r="A9" s="74" t="s">
        <v>19</v>
      </c>
      <c r="B9" s="74"/>
      <c r="C9" s="74"/>
      <c r="D9" s="74"/>
      <c r="E9" s="74"/>
      <c r="F9" s="74"/>
      <c r="G9" s="74"/>
      <c r="H9" s="5"/>
      <c r="I9" s="1"/>
      <c r="J9" s="1"/>
      <c r="K9" s="1"/>
      <c r="L9" s="1"/>
      <c r="M9" s="1"/>
      <c r="N9" s="1"/>
    </row>
    <row r="10" spans="1:14" ht="16.5" x14ac:dyDescent="0.25">
      <c r="A10" s="75" t="s">
        <v>34</v>
      </c>
      <c r="B10" s="76"/>
      <c r="C10" s="76"/>
      <c r="D10" s="76"/>
      <c r="E10" s="76"/>
      <c r="F10" s="76"/>
      <c r="G10" s="77"/>
      <c r="H10" s="5"/>
      <c r="I10" s="1"/>
      <c r="J10" s="1"/>
      <c r="K10" s="1"/>
      <c r="L10" s="1"/>
      <c r="M10" s="1"/>
      <c r="N10" s="1"/>
    </row>
    <row r="11" spans="1:14" ht="17.25" thickBot="1" x14ac:dyDescent="0.3">
      <c r="A11" s="7"/>
      <c r="B11" s="71"/>
      <c r="C11" s="71"/>
      <c r="D11" s="42"/>
      <c r="E11" s="72" t="s">
        <v>0</v>
      </c>
      <c r="F11" s="72"/>
      <c r="G11" s="25">
        <v>203769.41000003161</v>
      </c>
      <c r="H11" s="5"/>
      <c r="I11" s="1"/>
      <c r="J11" s="1"/>
      <c r="K11" s="1"/>
      <c r="L11" s="1"/>
      <c r="M11" s="1"/>
      <c r="N11" s="1"/>
    </row>
    <row r="12" spans="1:14" ht="33" x14ac:dyDescent="0.25">
      <c r="A12" s="27"/>
      <c r="B12" s="2" t="s">
        <v>1</v>
      </c>
      <c r="C12" s="3" t="s">
        <v>2</v>
      </c>
      <c r="D12" s="4" t="s">
        <v>3</v>
      </c>
      <c r="E12" s="28" t="s">
        <v>4</v>
      </c>
      <c r="F12" s="28" t="s">
        <v>5</v>
      </c>
      <c r="G12" s="28" t="s">
        <v>6</v>
      </c>
      <c r="H12" s="5"/>
      <c r="I12" s="1"/>
      <c r="J12" s="1"/>
      <c r="K12" s="1"/>
      <c r="L12" s="1"/>
      <c r="M12" s="1"/>
      <c r="N12" s="1"/>
    </row>
    <row r="13" spans="1:14" ht="47.25" x14ac:dyDescent="0.25">
      <c r="A13" s="29"/>
      <c r="B13" s="35">
        <v>44688</v>
      </c>
      <c r="C13" s="19">
        <v>2280</v>
      </c>
      <c r="D13" s="44" t="s">
        <v>35</v>
      </c>
      <c r="E13" s="45"/>
      <c r="F13" s="46">
        <v>64782.720000000001</v>
      </c>
      <c r="G13" s="31">
        <f>G11+E13-F13</f>
        <v>138986.69000003161</v>
      </c>
      <c r="H13" s="5"/>
      <c r="I13" s="1"/>
      <c r="J13" s="1"/>
      <c r="K13" s="1"/>
      <c r="L13" s="1"/>
      <c r="M13" s="1"/>
      <c r="N13" s="1"/>
    </row>
    <row r="14" spans="1:14" ht="15.75" customHeight="1" x14ac:dyDescent="0.25">
      <c r="A14" s="29"/>
      <c r="B14" s="35" t="s">
        <v>36</v>
      </c>
      <c r="C14" s="19">
        <v>2281</v>
      </c>
      <c r="D14" s="44"/>
      <c r="E14" s="47"/>
      <c r="F14" s="48">
        <v>0</v>
      </c>
      <c r="G14" s="31">
        <f>G13+E14-F14</f>
        <v>138986.69000003161</v>
      </c>
      <c r="H14" s="5"/>
      <c r="I14" s="1"/>
      <c r="J14" s="1"/>
      <c r="K14" s="1"/>
      <c r="L14" s="1"/>
      <c r="M14" s="1"/>
      <c r="N14" s="1"/>
    </row>
    <row r="15" spans="1:14" ht="15.75" customHeight="1" x14ac:dyDescent="0.25">
      <c r="A15" s="29"/>
      <c r="B15" s="35" t="s">
        <v>37</v>
      </c>
      <c r="C15" s="19">
        <v>2282</v>
      </c>
      <c r="D15" s="44" t="s">
        <v>38</v>
      </c>
      <c r="E15" s="47"/>
      <c r="F15" s="46">
        <v>67629.47</v>
      </c>
      <c r="G15" s="31">
        <f t="shared" ref="G15:G17" si="0">G14+E15-F15</f>
        <v>71357.220000031608</v>
      </c>
      <c r="H15" s="5"/>
      <c r="I15" s="1"/>
      <c r="J15" s="1"/>
      <c r="K15" s="1"/>
      <c r="L15" s="1"/>
      <c r="M15" s="1"/>
      <c r="N15" s="1"/>
    </row>
    <row r="16" spans="1:14" ht="15.75" customHeight="1" x14ac:dyDescent="0.25">
      <c r="A16" s="29"/>
      <c r="B16" s="49" t="s">
        <v>39</v>
      </c>
      <c r="C16" s="19"/>
      <c r="D16" s="50" t="s">
        <v>40</v>
      </c>
      <c r="E16" s="47"/>
      <c r="F16" s="51">
        <v>97.17</v>
      </c>
      <c r="G16" s="31">
        <f t="shared" si="0"/>
        <v>71260.05000003161</v>
      </c>
      <c r="H16" s="5"/>
      <c r="I16" s="1"/>
      <c r="J16" s="1"/>
      <c r="K16" s="1"/>
      <c r="L16" s="1"/>
      <c r="M16" s="1"/>
      <c r="N16" s="1"/>
    </row>
    <row r="17" spans="1:7" ht="15.75" x14ac:dyDescent="0.25">
      <c r="A17" s="52"/>
      <c r="B17" s="53" t="s">
        <v>39</v>
      </c>
      <c r="C17" s="19"/>
      <c r="D17" s="44" t="s">
        <v>41</v>
      </c>
      <c r="E17" s="47"/>
      <c r="F17" s="51">
        <v>175</v>
      </c>
      <c r="G17" s="37">
        <f t="shared" si="0"/>
        <v>71085.05000003161</v>
      </c>
    </row>
    <row r="18" spans="1:7" ht="16.5" thickBot="1" x14ac:dyDescent="0.3">
      <c r="A18" s="13"/>
      <c r="B18" s="20"/>
      <c r="C18" s="21"/>
      <c r="D18" s="22"/>
      <c r="E18" s="32"/>
      <c r="F18" s="54">
        <f>SUM(F13:F17)</f>
        <v>132684.36000000002</v>
      </c>
      <c r="G18" s="23"/>
    </row>
    <row r="19" spans="1:7" ht="16.5" thickTop="1" x14ac:dyDescent="0.25">
      <c r="A19" s="13"/>
      <c r="B19" s="20"/>
      <c r="C19" s="21"/>
      <c r="D19" s="22"/>
      <c r="E19" s="32"/>
      <c r="F19" s="33"/>
      <c r="G19" s="23"/>
    </row>
    <row r="20" spans="1:7" ht="15.75" x14ac:dyDescent="0.25">
      <c r="A20" s="13"/>
      <c r="B20" s="20"/>
      <c r="C20" s="21"/>
      <c r="D20" s="22"/>
      <c r="E20" s="32"/>
      <c r="F20" s="33"/>
      <c r="G20" s="23"/>
    </row>
    <row r="21" spans="1:7" ht="15.75" x14ac:dyDescent="0.25">
      <c r="A21" s="13"/>
      <c r="B21" s="20"/>
      <c r="C21" s="21"/>
      <c r="D21" s="22"/>
      <c r="E21" s="32"/>
      <c r="F21" s="33"/>
      <c r="G21" s="23"/>
    </row>
    <row r="22" spans="1:7" ht="15.75" x14ac:dyDescent="0.25">
      <c r="A22" s="13"/>
      <c r="B22" s="20"/>
      <c r="C22" s="21"/>
      <c r="D22" s="22"/>
      <c r="E22" s="32"/>
      <c r="F22" s="33"/>
      <c r="G22" s="23"/>
    </row>
    <row r="23" spans="1:7" ht="15.75" x14ac:dyDescent="0.25">
      <c r="A23" s="13"/>
      <c r="B23" s="20"/>
      <c r="C23" s="21"/>
      <c r="D23" s="22"/>
      <c r="E23" s="32"/>
      <c r="F23" s="33"/>
      <c r="G23" s="23"/>
    </row>
    <row r="24" spans="1:7" ht="15.75" x14ac:dyDescent="0.25">
      <c r="A24" s="13"/>
      <c r="B24" s="20"/>
      <c r="C24" s="21"/>
      <c r="D24" s="22"/>
      <c r="E24" s="32"/>
      <c r="F24" s="33"/>
      <c r="G24" s="23"/>
    </row>
    <row r="25" spans="1:7" ht="15.75" x14ac:dyDescent="0.25">
      <c r="A25" s="13"/>
      <c r="B25" s="20"/>
      <c r="C25" s="21"/>
      <c r="D25" s="22"/>
      <c r="E25" s="32"/>
      <c r="F25" s="33"/>
      <c r="G25" s="23"/>
    </row>
    <row r="26" spans="1:7" ht="15.75" x14ac:dyDescent="0.25">
      <c r="A26" s="13"/>
      <c r="B26" s="20"/>
      <c r="C26" s="21"/>
      <c r="D26" s="22"/>
      <c r="E26" s="32"/>
      <c r="F26" s="33"/>
      <c r="G26" s="23"/>
    </row>
    <row r="27" spans="1:7" ht="15.75" x14ac:dyDescent="0.25">
      <c r="A27" s="13"/>
      <c r="B27" s="20"/>
      <c r="C27" s="21"/>
      <c r="D27" s="22"/>
      <c r="E27" s="32"/>
      <c r="F27" s="33"/>
      <c r="G27" s="23"/>
    </row>
    <row r="28" spans="1:7" ht="15.75" x14ac:dyDescent="0.25">
      <c r="A28" s="13"/>
      <c r="B28" s="20"/>
      <c r="C28" s="21"/>
      <c r="D28" s="22"/>
      <c r="E28" s="32"/>
      <c r="F28" s="33"/>
      <c r="G28" s="23"/>
    </row>
    <row r="29" spans="1:7" ht="15.75" x14ac:dyDescent="0.25">
      <c r="A29" s="13"/>
      <c r="B29" s="20"/>
      <c r="C29" s="21"/>
      <c r="D29" s="22"/>
      <c r="E29" s="32"/>
      <c r="F29" s="33"/>
      <c r="G29" s="23"/>
    </row>
    <row r="30" spans="1:7" ht="15.75" x14ac:dyDescent="0.25">
      <c r="A30" s="13"/>
      <c r="B30" s="20"/>
      <c r="C30" s="21"/>
      <c r="D30" s="22"/>
      <c r="E30" s="32"/>
      <c r="F30" s="33"/>
      <c r="G30" s="23"/>
    </row>
    <row r="31" spans="1:7" ht="15.75" x14ac:dyDescent="0.25">
      <c r="A31" s="13"/>
      <c r="B31" s="20"/>
      <c r="C31" s="21"/>
      <c r="D31" s="22"/>
      <c r="E31" s="32"/>
      <c r="F31" s="33"/>
      <c r="G31" s="23"/>
    </row>
    <row r="32" spans="1:7" ht="15.75" x14ac:dyDescent="0.25">
      <c r="A32" s="13"/>
      <c r="B32" s="20"/>
      <c r="C32" s="21"/>
      <c r="D32" s="22"/>
      <c r="E32" s="32"/>
      <c r="F32" s="33"/>
      <c r="G32" s="23"/>
    </row>
    <row r="33" spans="1:7" ht="15.75" x14ac:dyDescent="0.25">
      <c r="A33" s="13"/>
      <c r="B33" s="14"/>
      <c r="C33" s="15"/>
      <c r="D33" s="16"/>
      <c r="E33" s="17"/>
      <c r="F33" s="17"/>
      <c r="G33" s="18"/>
    </row>
    <row r="34" spans="1:7" ht="15.75" x14ac:dyDescent="0.25">
      <c r="A34" s="69" t="s">
        <v>14</v>
      </c>
      <c r="B34" s="69"/>
      <c r="C34" s="69"/>
      <c r="D34" s="69"/>
      <c r="E34" s="69"/>
      <c r="F34" s="69"/>
      <c r="G34" s="69"/>
    </row>
    <row r="35" spans="1:7" x14ac:dyDescent="0.25">
      <c r="A35" s="70" t="s">
        <v>13</v>
      </c>
      <c r="B35" s="70"/>
      <c r="C35" s="70"/>
      <c r="D35" s="70"/>
      <c r="E35" s="70"/>
      <c r="F35" s="70"/>
      <c r="G35" s="70"/>
    </row>
    <row r="44" spans="1:7" ht="15.75" x14ac:dyDescent="0.25">
      <c r="B44" s="11" t="s">
        <v>18</v>
      </c>
      <c r="E44" s="69" t="s">
        <v>16</v>
      </c>
      <c r="F44" s="69"/>
      <c r="G44" s="9"/>
    </row>
    <row r="45" spans="1:7" x14ac:dyDescent="0.25">
      <c r="B45" s="12" t="s">
        <v>15</v>
      </c>
      <c r="E45" s="70" t="s">
        <v>17</v>
      </c>
      <c r="F45" s="70"/>
      <c r="G45" s="10"/>
    </row>
  </sheetData>
  <mergeCells count="16">
    <mergeCell ref="A6:G6"/>
    <mergeCell ref="B1:G1"/>
    <mergeCell ref="B2:G2"/>
    <mergeCell ref="B3:G3"/>
    <mergeCell ref="A4:G4"/>
    <mergeCell ref="B5:G5"/>
    <mergeCell ref="A34:G34"/>
    <mergeCell ref="A35:G35"/>
    <mergeCell ref="E44:F44"/>
    <mergeCell ref="E45:F45"/>
    <mergeCell ref="A7:G7"/>
    <mergeCell ref="A8:G8"/>
    <mergeCell ref="A9:G9"/>
    <mergeCell ref="A10:G10"/>
    <mergeCell ref="B11:C11"/>
    <mergeCell ref="E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5"/>
  <sheetViews>
    <sheetView tabSelected="1" workbookViewId="0">
      <selection activeCell="J19" sqref="J19"/>
    </sheetView>
  </sheetViews>
  <sheetFormatPr baseColWidth="10" defaultRowHeight="15" x14ac:dyDescent="0.25"/>
  <cols>
    <col min="1" max="1" width="3.5703125" customWidth="1"/>
    <col min="2" max="3" width="14" customWidth="1"/>
    <col min="4" max="4" width="57" customWidth="1"/>
    <col min="5" max="5" width="18.28515625" customWidth="1"/>
    <col min="6" max="6" width="19.42578125" customWidth="1"/>
    <col min="7" max="7" width="23" customWidth="1"/>
    <col min="8" max="8" width="14.140625" bestFit="1" customWidth="1"/>
  </cols>
  <sheetData>
    <row r="1" spans="1:14" x14ac:dyDescent="0.25">
      <c r="B1" s="79"/>
      <c r="C1" s="79"/>
      <c r="D1" s="79"/>
      <c r="E1" s="79"/>
      <c r="F1" s="79"/>
      <c r="G1" s="79"/>
    </row>
    <row r="2" spans="1:14" ht="15" customHeight="1" x14ac:dyDescent="0.25">
      <c r="B2" s="79" t="s">
        <v>7</v>
      </c>
      <c r="C2" s="79"/>
      <c r="D2" s="79"/>
      <c r="E2" s="79"/>
      <c r="F2" s="79"/>
      <c r="G2" s="79"/>
    </row>
    <row r="3" spans="1:14" x14ac:dyDescent="0.25">
      <c r="B3" s="78" t="s">
        <v>9</v>
      </c>
      <c r="C3" s="78"/>
      <c r="D3" s="78"/>
      <c r="E3" s="78"/>
      <c r="F3" s="78"/>
      <c r="G3" s="78"/>
    </row>
    <row r="4" spans="1:14" ht="15" customHeight="1" x14ac:dyDescent="0.25">
      <c r="A4" s="74" t="s">
        <v>8</v>
      </c>
      <c r="B4" s="74"/>
      <c r="C4" s="74"/>
      <c r="D4" s="74"/>
      <c r="E4" s="74"/>
      <c r="F4" s="74"/>
      <c r="G4" s="74"/>
      <c r="H4" s="6"/>
    </row>
    <row r="5" spans="1:14" x14ac:dyDescent="0.25">
      <c r="B5" s="78" t="s">
        <v>10</v>
      </c>
      <c r="C5" s="78"/>
      <c r="D5" s="78"/>
      <c r="E5" s="78"/>
      <c r="F5" s="78"/>
      <c r="G5" s="78"/>
      <c r="H5" s="5"/>
      <c r="I5" s="1"/>
      <c r="J5" s="1"/>
      <c r="K5" s="1"/>
      <c r="L5" s="1"/>
      <c r="M5" s="1"/>
      <c r="N5" s="1"/>
    </row>
    <row r="6" spans="1:14" x14ac:dyDescent="0.25">
      <c r="A6" s="73"/>
      <c r="B6" s="73"/>
      <c r="C6" s="73"/>
      <c r="D6" s="73"/>
      <c r="E6" s="73"/>
      <c r="F6" s="73"/>
      <c r="G6" s="73"/>
      <c r="H6" s="5"/>
      <c r="I6" s="1"/>
      <c r="J6" s="1"/>
      <c r="K6" s="1"/>
      <c r="L6" s="1"/>
      <c r="M6" s="1"/>
      <c r="N6" s="1"/>
    </row>
    <row r="7" spans="1:14" x14ac:dyDescent="0.25">
      <c r="A7" s="74" t="s">
        <v>11</v>
      </c>
      <c r="B7" s="74"/>
      <c r="C7" s="74"/>
      <c r="D7" s="74"/>
      <c r="E7" s="74"/>
      <c r="F7" s="74"/>
      <c r="G7" s="74"/>
      <c r="H7" s="5"/>
      <c r="I7" s="1"/>
      <c r="J7" s="1"/>
      <c r="K7" s="1"/>
      <c r="L7" s="1"/>
      <c r="M7" s="1"/>
      <c r="N7" s="1"/>
    </row>
    <row r="8" spans="1:14" x14ac:dyDescent="0.25">
      <c r="A8" s="74" t="s">
        <v>12</v>
      </c>
      <c r="B8" s="74"/>
      <c r="C8" s="74"/>
      <c r="D8" s="74"/>
      <c r="E8" s="74"/>
      <c r="F8" s="74"/>
      <c r="G8" s="74"/>
      <c r="H8" s="5"/>
      <c r="I8" s="1"/>
      <c r="J8" s="1"/>
      <c r="K8" s="1"/>
      <c r="L8" s="1"/>
      <c r="M8" s="1"/>
      <c r="N8" s="1"/>
    </row>
    <row r="9" spans="1:14" x14ac:dyDescent="0.25">
      <c r="A9" s="74" t="s">
        <v>19</v>
      </c>
      <c r="B9" s="74"/>
      <c r="C9" s="74"/>
      <c r="D9" s="74"/>
      <c r="E9" s="74"/>
      <c r="F9" s="74"/>
      <c r="G9" s="74"/>
      <c r="H9" s="5"/>
      <c r="I9" s="1"/>
      <c r="J9" s="1"/>
      <c r="K9" s="1"/>
      <c r="L9" s="1"/>
      <c r="M9" s="1"/>
      <c r="N9" s="1"/>
    </row>
    <row r="10" spans="1:14" ht="16.5" x14ac:dyDescent="0.25">
      <c r="A10" s="75" t="s">
        <v>42</v>
      </c>
      <c r="B10" s="76"/>
      <c r="C10" s="76"/>
      <c r="D10" s="76"/>
      <c r="E10" s="76"/>
      <c r="F10" s="76"/>
      <c r="G10" s="77"/>
      <c r="H10" s="5"/>
      <c r="I10" s="1"/>
      <c r="J10" s="1"/>
      <c r="K10" s="1"/>
      <c r="L10" s="1"/>
      <c r="M10" s="1"/>
      <c r="N10" s="1"/>
    </row>
    <row r="11" spans="1:14" ht="17.25" thickBot="1" x14ac:dyDescent="0.3">
      <c r="A11" s="7"/>
      <c r="B11" s="71"/>
      <c r="C11" s="71"/>
      <c r="D11" s="42"/>
      <c r="E11" s="72" t="s">
        <v>0</v>
      </c>
      <c r="F11" s="72"/>
      <c r="G11" s="25">
        <v>79808169.722750217</v>
      </c>
      <c r="H11" s="5"/>
      <c r="I11" s="1"/>
      <c r="J11" s="1"/>
      <c r="K11" s="1"/>
      <c r="L11" s="1"/>
      <c r="M11" s="1"/>
      <c r="N11" s="1"/>
    </row>
    <row r="12" spans="1:14" ht="33" x14ac:dyDescent="0.25">
      <c r="A12" s="27"/>
      <c r="B12" s="2" t="s">
        <v>1</v>
      </c>
      <c r="C12" s="3" t="s">
        <v>2</v>
      </c>
      <c r="D12" s="4" t="s">
        <v>3</v>
      </c>
      <c r="E12" s="28" t="s">
        <v>4</v>
      </c>
      <c r="F12" s="28" t="s">
        <v>5</v>
      </c>
      <c r="G12" s="28" t="s">
        <v>6</v>
      </c>
      <c r="H12" s="5"/>
      <c r="I12" s="1"/>
      <c r="J12" s="1"/>
      <c r="K12" s="1"/>
      <c r="L12" s="1"/>
      <c r="M12" s="1"/>
      <c r="N12" s="1"/>
    </row>
    <row r="13" spans="1:14" ht="16.5" x14ac:dyDescent="0.25">
      <c r="A13" s="29"/>
      <c r="B13" s="38">
        <v>44568</v>
      </c>
      <c r="C13" s="34"/>
      <c r="D13" s="34" t="s">
        <v>43</v>
      </c>
      <c r="E13" s="55">
        <v>37446</v>
      </c>
      <c r="F13" s="55"/>
      <c r="G13" s="31">
        <f>G11+E13-F13</f>
        <v>79845615.722750217</v>
      </c>
      <c r="H13" s="5"/>
      <c r="I13" s="1"/>
      <c r="J13" s="1"/>
      <c r="K13" s="1"/>
      <c r="L13" s="1"/>
      <c r="M13" s="1"/>
      <c r="N13" s="1"/>
    </row>
    <row r="14" spans="1:14" ht="16.5" x14ac:dyDescent="0.25">
      <c r="A14" s="29"/>
      <c r="B14" s="38">
        <v>44568</v>
      </c>
      <c r="C14" s="34"/>
      <c r="D14" s="34" t="s">
        <v>44</v>
      </c>
      <c r="E14" s="55">
        <v>2092.66</v>
      </c>
      <c r="F14" s="55">
        <f>E14*0.025</f>
        <v>52.316499999999998</v>
      </c>
      <c r="G14" s="56">
        <f>G13+E14-F14</f>
        <v>79847656.06625022</v>
      </c>
      <c r="H14" s="5"/>
      <c r="I14" s="1"/>
      <c r="J14" s="1"/>
      <c r="K14" s="1"/>
      <c r="L14" s="1"/>
      <c r="M14" s="1"/>
      <c r="N14" s="1"/>
    </row>
    <row r="15" spans="1:14" ht="16.5" x14ac:dyDescent="0.25">
      <c r="A15" s="29"/>
      <c r="B15" s="38">
        <v>44568</v>
      </c>
      <c r="C15" s="34"/>
      <c r="D15" s="34" t="s">
        <v>44</v>
      </c>
      <c r="E15" s="55">
        <v>500</v>
      </c>
      <c r="F15" s="55">
        <f t="shared" ref="F15:F18" si="0">E15*0.025</f>
        <v>12.5</v>
      </c>
      <c r="G15" s="56">
        <f t="shared" ref="G15:G78" si="1">G14+E15-F15</f>
        <v>79848143.56625022</v>
      </c>
      <c r="H15" s="5"/>
      <c r="I15" s="1"/>
      <c r="J15" s="1"/>
      <c r="K15" s="1"/>
      <c r="L15" s="1"/>
      <c r="M15" s="1"/>
      <c r="N15" s="1"/>
    </row>
    <row r="16" spans="1:14" ht="16.5" x14ac:dyDescent="0.25">
      <c r="A16" s="29"/>
      <c r="B16" s="38">
        <v>44568</v>
      </c>
      <c r="C16" s="34"/>
      <c r="D16" s="34" t="s">
        <v>44</v>
      </c>
      <c r="E16" s="55">
        <v>1525.92</v>
      </c>
      <c r="F16" s="55">
        <f t="shared" si="0"/>
        <v>38.148000000000003</v>
      </c>
      <c r="G16" s="56">
        <f t="shared" si="1"/>
        <v>79849631.33825022</v>
      </c>
      <c r="H16" s="5"/>
      <c r="I16" s="1"/>
      <c r="J16" s="1"/>
      <c r="K16" s="1"/>
      <c r="L16" s="1"/>
      <c r="M16" s="1"/>
      <c r="N16" s="1"/>
    </row>
    <row r="17" spans="1:14" ht="16.5" x14ac:dyDescent="0.25">
      <c r="A17" s="29"/>
      <c r="B17" s="38">
        <v>44568</v>
      </c>
      <c r="C17" s="34"/>
      <c r="D17" s="34" t="s">
        <v>44</v>
      </c>
      <c r="E17" s="55">
        <v>1440</v>
      </c>
      <c r="F17" s="55">
        <f t="shared" si="0"/>
        <v>36</v>
      </c>
      <c r="G17" s="56">
        <f t="shared" si="1"/>
        <v>79851035.33825022</v>
      </c>
      <c r="H17" s="5"/>
      <c r="I17" s="1"/>
      <c r="J17" s="1"/>
      <c r="K17" s="1"/>
      <c r="L17" s="1"/>
      <c r="M17" s="1"/>
      <c r="N17" s="1"/>
    </row>
    <row r="18" spans="1:14" ht="16.5" x14ac:dyDescent="0.25">
      <c r="A18" s="29"/>
      <c r="B18" s="38">
        <v>44568</v>
      </c>
      <c r="C18" s="34"/>
      <c r="D18" s="34" t="s">
        <v>44</v>
      </c>
      <c r="E18" s="55">
        <v>711.04</v>
      </c>
      <c r="F18" s="55">
        <f t="shared" si="0"/>
        <v>17.776</v>
      </c>
      <c r="G18" s="56">
        <f t="shared" si="1"/>
        <v>79851728.602250233</v>
      </c>
      <c r="H18" s="5"/>
      <c r="I18" s="1"/>
      <c r="J18" s="1"/>
      <c r="K18" s="1"/>
      <c r="L18" s="1"/>
      <c r="M18" s="1"/>
      <c r="N18" s="1"/>
    </row>
    <row r="19" spans="1:14" ht="31.5" x14ac:dyDescent="0.25">
      <c r="A19" s="29"/>
      <c r="B19" s="38">
        <v>44568</v>
      </c>
      <c r="C19" s="49" t="s">
        <v>45</v>
      </c>
      <c r="D19" s="57" t="s">
        <v>46</v>
      </c>
      <c r="E19" s="34"/>
      <c r="F19" s="55">
        <v>1018598.78</v>
      </c>
      <c r="G19" s="56">
        <f t="shared" si="1"/>
        <v>78833129.822250232</v>
      </c>
      <c r="H19" s="5"/>
      <c r="I19" s="1"/>
      <c r="J19" s="1"/>
      <c r="K19" s="1"/>
      <c r="L19" s="1"/>
      <c r="M19" s="1"/>
      <c r="N19" s="1"/>
    </row>
    <row r="20" spans="1:14" ht="16.5" x14ac:dyDescent="0.25">
      <c r="A20" s="29"/>
      <c r="B20" s="38">
        <v>44658</v>
      </c>
      <c r="C20" s="34"/>
      <c r="D20" s="34" t="s">
        <v>43</v>
      </c>
      <c r="E20" s="58">
        <v>44001</v>
      </c>
      <c r="F20" s="34"/>
      <c r="G20" s="56">
        <f t="shared" si="1"/>
        <v>78877130.822250232</v>
      </c>
      <c r="H20" s="5"/>
      <c r="I20" s="1"/>
      <c r="J20" s="1"/>
      <c r="K20" s="1"/>
      <c r="L20" s="1"/>
      <c r="M20" s="1"/>
      <c r="N20" s="1"/>
    </row>
    <row r="21" spans="1:14" ht="16.5" x14ac:dyDescent="0.25">
      <c r="A21" s="29"/>
      <c r="B21" s="38">
        <v>44658</v>
      </c>
      <c r="C21" s="34"/>
      <c r="D21" s="34" t="s">
        <v>44</v>
      </c>
      <c r="E21" s="58">
        <v>14748.98</v>
      </c>
      <c r="F21" s="55">
        <f t="shared" ref="F21:F23" si="2">E21*0.025</f>
        <v>368.72450000000003</v>
      </c>
      <c r="G21" s="56">
        <f t="shared" si="1"/>
        <v>78891511.077750236</v>
      </c>
      <c r="H21" s="5"/>
      <c r="I21" s="1"/>
      <c r="J21" s="1"/>
      <c r="K21" s="1"/>
      <c r="L21" s="1"/>
      <c r="M21" s="1"/>
      <c r="N21" s="1"/>
    </row>
    <row r="22" spans="1:14" ht="16.5" x14ac:dyDescent="0.25">
      <c r="A22" s="29"/>
      <c r="B22" s="38">
        <v>44658</v>
      </c>
      <c r="C22" s="34"/>
      <c r="D22" s="34" t="s">
        <v>44</v>
      </c>
      <c r="E22" s="55">
        <v>121</v>
      </c>
      <c r="F22" s="55">
        <f t="shared" si="2"/>
        <v>3.0250000000000004</v>
      </c>
      <c r="G22" s="56">
        <f t="shared" si="1"/>
        <v>78891629.05275023</v>
      </c>
      <c r="H22" s="5"/>
      <c r="I22" s="1"/>
      <c r="J22" s="1"/>
      <c r="K22" s="1"/>
      <c r="L22" s="1"/>
      <c r="M22" s="1"/>
      <c r="N22" s="1"/>
    </row>
    <row r="23" spans="1:14" ht="16.5" x14ac:dyDescent="0.25">
      <c r="A23" s="29"/>
      <c r="B23" s="38">
        <v>44658</v>
      </c>
      <c r="C23" s="34"/>
      <c r="D23" s="34" t="s">
        <v>44</v>
      </c>
      <c r="E23" s="55">
        <v>200</v>
      </c>
      <c r="F23" s="55">
        <f t="shared" si="2"/>
        <v>5</v>
      </c>
      <c r="G23" s="56">
        <f t="shared" si="1"/>
        <v>78891824.05275023</v>
      </c>
      <c r="H23" s="5"/>
      <c r="I23" s="1"/>
      <c r="J23" s="1"/>
      <c r="K23" s="1"/>
      <c r="L23" s="1"/>
      <c r="M23" s="1"/>
      <c r="N23" s="1"/>
    </row>
    <row r="24" spans="1:14" ht="16.5" x14ac:dyDescent="0.25">
      <c r="A24" s="29"/>
      <c r="B24" s="38">
        <v>44688</v>
      </c>
      <c r="C24" s="34"/>
      <c r="D24" s="34" t="s">
        <v>43</v>
      </c>
      <c r="E24" s="58">
        <v>25259</v>
      </c>
      <c r="F24" s="34"/>
      <c r="G24" s="56">
        <f t="shared" si="1"/>
        <v>78917083.05275023</v>
      </c>
      <c r="H24" s="5"/>
      <c r="I24" s="1"/>
      <c r="J24" s="1"/>
      <c r="K24" s="1"/>
      <c r="L24" s="1"/>
      <c r="M24" s="1"/>
      <c r="N24" s="1"/>
    </row>
    <row r="25" spans="1:14" ht="16.5" x14ac:dyDescent="0.25">
      <c r="A25" s="29"/>
      <c r="B25" s="38">
        <v>44688</v>
      </c>
      <c r="C25" s="34"/>
      <c r="D25" s="34" t="s">
        <v>44</v>
      </c>
      <c r="E25" s="59">
        <v>200</v>
      </c>
      <c r="F25" s="55">
        <f>E25*0.025</f>
        <v>5</v>
      </c>
      <c r="G25" s="56">
        <f t="shared" si="1"/>
        <v>78917278.05275023</v>
      </c>
      <c r="H25" s="5"/>
      <c r="I25" s="1"/>
      <c r="J25" s="1"/>
      <c r="K25" s="1"/>
      <c r="L25" s="1"/>
      <c r="M25" s="1"/>
      <c r="N25" s="1"/>
    </row>
    <row r="26" spans="1:14" ht="16.5" x14ac:dyDescent="0.25">
      <c r="A26" s="29"/>
      <c r="B26" s="38">
        <v>44688</v>
      </c>
      <c r="C26" s="34"/>
      <c r="D26" s="34" t="s">
        <v>44</v>
      </c>
      <c r="E26" s="58">
        <v>2799.18</v>
      </c>
      <c r="F26" s="55">
        <f t="shared" ref="F26:F27" si="3">E26*0.025</f>
        <v>69.979500000000002</v>
      </c>
      <c r="G26" s="56">
        <f t="shared" si="1"/>
        <v>78920007.253250241</v>
      </c>
      <c r="H26" s="5"/>
      <c r="I26" s="1"/>
      <c r="J26" s="1"/>
      <c r="K26" s="1"/>
      <c r="L26" s="1"/>
      <c r="M26" s="1"/>
      <c r="N26" s="1"/>
    </row>
    <row r="27" spans="1:14" ht="16.5" x14ac:dyDescent="0.25">
      <c r="A27" s="29"/>
      <c r="B27" s="38">
        <v>44688</v>
      </c>
      <c r="C27" s="34"/>
      <c r="D27" s="34" t="s">
        <v>44</v>
      </c>
      <c r="E27" s="59">
        <v>100</v>
      </c>
      <c r="F27" s="55">
        <f t="shared" si="3"/>
        <v>2.5</v>
      </c>
      <c r="G27" s="56">
        <f t="shared" si="1"/>
        <v>78920104.753250241</v>
      </c>
      <c r="H27" s="5"/>
      <c r="I27" s="1"/>
      <c r="J27" s="1"/>
      <c r="K27" s="1"/>
      <c r="L27" s="1"/>
      <c r="M27" s="1"/>
      <c r="N27" s="1"/>
    </row>
    <row r="28" spans="1:14" ht="16.5" x14ac:dyDescent="0.25">
      <c r="A28" s="29"/>
      <c r="B28" s="38">
        <v>44719</v>
      </c>
      <c r="C28" s="34"/>
      <c r="D28" s="34" t="s">
        <v>43</v>
      </c>
      <c r="E28" s="58">
        <v>25562</v>
      </c>
      <c r="F28" s="34"/>
      <c r="G28" s="56">
        <f t="shared" si="1"/>
        <v>78945666.753250241</v>
      </c>
      <c r="H28" s="5"/>
      <c r="I28" s="1"/>
      <c r="J28" s="1"/>
      <c r="K28" s="1"/>
      <c r="L28" s="1"/>
      <c r="M28" s="1"/>
      <c r="N28" s="1"/>
    </row>
    <row r="29" spans="1:14" ht="16.5" x14ac:dyDescent="0.25">
      <c r="A29" s="29"/>
      <c r="B29" s="38">
        <v>44719</v>
      </c>
      <c r="C29" s="34"/>
      <c r="D29" s="34" t="s">
        <v>44</v>
      </c>
      <c r="E29" s="58">
        <v>3901.88</v>
      </c>
      <c r="F29" s="55">
        <f>E29*0.025</f>
        <v>97.547000000000011</v>
      </c>
      <c r="G29" s="56">
        <f t="shared" si="1"/>
        <v>78949471.086250231</v>
      </c>
      <c r="H29" s="5"/>
      <c r="I29" s="1"/>
      <c r="J29" s="1"/>
      <c r="K29" s="1"/>
      <c r="L29" s="1"/>
      <c r="M29" s="1"/>
      <c r="N29" s="1"/>
    </row>
    <row r="30" spans="1:14" ht="16.5" x14ac:dyDescent="0.25">
      <c r="A30" s="29"/>
      <c r="B30" s="38">
        <v>44719</v>
      </c>
      <c r="C30" s="34"/>
      <c r="D30" s="34" t="s">
        <v>44</v>
      </c>
      <c r="E30" s="59">
        <v>400</v>
      </c>
      <c r="F30" s="55">
        <f t="shared" ref="F30:F34" si="4">E30*0.025</f>
        <v>10</v>
      </c>
      <c r="G30" s="56">
        <f t="shared" si="1"/>
        <v>78949861.086250231</v>
      </c>
      <c r="H30" s="5"/>
      <c r="I30" s="1"/>
      <c r="J30" s="1"/>
      <c r="K30" s="1"/>
      <c r="L30" s="1"/>
      <c r="M30" s="1"/>
      <c r="N30" s="1"/>
    </row>
    <row r="31" spans="1:14" ht="16.5" x14ac:dyDescent="0.25">
      <c r="A31" s="29"/>
      <c r="B31" s="38">
        <v>44719</v>
      </c>
      <c r="C31" s="34"/>
      <c r="D31" s="34" t="s">
        <v>44</v>
      </c>
      <c r="E31" s="58">
        <v>2800</v>
      </c>
      <c r="F31" s="55">
        <f t="shared" si="4"/>
        <v>70</v>
      </c>
      <c r="G31" s="56">
        <f t="shared" si="1"/>
        <v>78952591.086250231</v>
      </c>
      <c r="H31" s="5"/>
      <c r="I31" s="1"/>
      <c r="J31" s="1"/>
      <c r="K31" s="1"/>
      <c r="L31" s="1"/>
      <c r="M31" s="1"/>
      <c r="N31" s="1"/>
    </row>
    <row r="32" spans="1:14" ht="16.5" x14ac:dyDescent="0.25">
      <c r="A32" s="29"/>
      <c r="B32" s="38">
        <v>44719</v>
      </c>
      <c r="C32" s="34"/>
      <c r="D32" s="34" t="s">
        <v>44</v>
      </c>
      <c r="E32" s="34">
        <v>758.44</v>
      </c>
      <c r="F32" s="55">
        <f t="shared" si="4"/>
        <v>18.961000000000002</v>
      </c>
      <c r="G32" s="56">
        <f t="shared" si="1"/>
        <v>78953330.565250233</v>
      </c>
      <c r="H32" s="5"/>
      <c r="I32" s="1"/>
      <c r="J32" s="1"/>
      <c r="K32" s="1"/>
      <c r="L32" s="1"/>
      <c r="M32" s="1"/>
      <c r="N32" s="1"/>
    </row>
    <row r="33" spans="1:14" ht="16.5" x14ac:dyDescent="0.25">
      <c r="A33" s="29"/>
      <c r="B33" s="38">
        <v>44719</v>
      </c>
      <c r="C33" s="34"/>
      <c r="D33" s="34" t="s">
        <v>44</v>
      </c>
      <c r="E33" s="58">
        <v>9147.86</v>
      </c>
      <c r="F33" s="55">
        <f t="shared" si="4"/>
        <v>228.69650000000001</v>
      </c>
      <c r="G33" s="56">
        <f t="shared" si="1"/>
        <v>78962249.728750229</v>
      </c>
      <c r="H33" s="5"/>
      <c r="I33" s="1"/>
      <c r="J33" s="1"/>
      <c r="K33" s="1"/>
      <c r="L33" s="1"/>
      <c r="M33" s="1"/>
      <c r="N33" s="1"/>
    </row>
    <row r="34" spans="1:14" ht="16.5" x14ac:dyDescent="0.25">
      <c r="A34" s="29"/>
      <c r="B34" s="38">
        <v>44719</v>
      </c>
      <c r="C34" s="34"/>
      <c r="D34" s="34" t="s">
        <v>44</v>
      </c>
      <c r="E34" s="55">
        <v>490</v>
      </c>
      <c r="F34" s="55">
        <f t="shared" si="4"/>
        <v>12.25</v>
      </c>
      <c r="G34" s="56">
        <f t="shared" si="1"/>
        <v>78962727.478750229</v>
      </c>
      <c r="H34" s="5"/>
      <c r="I34" s="1"/>
      <c r="J34" s="1"/>
      <c r="K34" s="1"/>
      <c r="L34" s="1"/>
      <c r="M34" s="1"/>
      <c r="N34" s="1"/>
    </row>
    <row r="35" spans="1:14" ht="31.5" x14ac:dyDescent="0.25">
      <c r="A35" s="29"/>
      <c r="B35" s="38">
        <v>44719</v>
      </c>
      <c r="C35" s="49" t="s">
        <v>47</v>
      </c>
      <c r="D35" s="44" t="s">
        <v>48</v>
      </c>
      <c r="E35" s="55"/>
      <c r="F35" s="55">
        <v>32531.82</v>
      </c>
      <c r="G35" s="56">
        <f t="shared" si="1"/>
        <v>78930195.658750236</v>
      </c>
      <c r="H35" s="5"/>
      <c r="I35" s="1"/>
      <c r="J35" s="1"/>
      <c r="K35" s="1"/>
      <c r="L35" s="1"/>
      <c r="M35" s="1"/>
      <c r="N35" s="1"/>
    </row>
    <row r="36" spans="1:14" ht="16.5" x14ac:dyDescent="0.25">
      <c r="A36" s="29"/>
      <c r="B36" s="35">
        <v>44719</v>
      </c>
      <c r="C36" s="60" t="s">
        <v>49</v>
      </c>
      <c r="D36" s="44" t="s">
        <v>50</v>
      </c>
      <c r="E36" s="61"/>
      <c r="F36" s="61">
        <v>4200</v>
      </c>
      <c r="G36" s="56">
        <f t="shared" si="1"/>
        <v>78925995.658750236</v>
      </c>
      <c r="H36" s="5"/>
      <c r="I36" s="1"/>
      <c r="J36" s="1"/>
      <c r="K36" s="1"/>
      <c r="L36" s="1"/>
      <c r="M36" s="1"/>
      <c r="N36" s="1"/>
    </row>
    <row r="37" spans="1:14" ht="16.5" x14ac:dyDescent="0.25">
      <c r="A37" s="29"/>
      <c r="B37" s="38">
        <v>44719</v>
      </c>
      <c r="C37" s="49" t="s">
        <v>51</v>
      </c>
      <c r="D37" s="44" t="s">
        <v>52</v>
      </c>
      <c r="E37" s="55"/>
      <c r="F37" s="55">
        <v>23000</v>
      </c>
      <c r="G37" s="56">
        <f t="shared" si="1"/>
        <v>78902995.658750236</v>
      </c>
      <c r="H37" s="5"/>
      <c r="I37" s="1"/>
      <c r="J37" s="1"/>
      <c r="K37" s="1"/>
      <c r="L37" s="1"/>
      <c r="M37" s="1"/>
      <c r="N37" s="1"/>
    </row>
    <row r="38" spans="1:14" ht="31.5" x14ac:dyDescent="0.25">
      <c r="A38" s="29"/>
      <c r="B38" s="38">
        <v>44749</v>
      </c>
      <c r="C38" s="49" t="s">
        <v>53</v>
      </c>
      <c r="D38" s="44" t="s">
        <v>54</v>
      </c>
      <c r="E38" s="55"/>
      <c r="F38" s="55">
        <v>7198.27</v>
      </c>
      <c r="G38" s="56">
        <f t="shared" si="1"/>
        <v>78895797.38875024</v>
      </c>
      <c r="H38" s="5"/>
      <c r="I38" s="1"/>
      <c r="J38" s="1"/>
      <c r="K38" s="1"/>
      <c r="L38" s="1"/>
      <c r="M38" s="1"/>
      <c r="N38" s="1"/>
    </row>
    <row r="39" spans="1:14" ht="16.5" x14ac:dyDescent="0.25">
      <c r="A39" s="29"/>
      <c r="B39" s="38">
        <v>44749</v>
      </c>
      <c r="C39" s="49"/>
      <c r="D39" s="34" t="s">
        <v>43</v>
      </c>
      <c r="E39" s="58">
        <v>23562</v>
      </c>
      <c r="F39" s="34"/>
      <c r="G39" s="56">
        <f t="shared" si="1"/>
        <v>78919359.38875024</v>
      </c>
      <c r="H39" s="5"/>
      <c r="I39" s="1"/>
      <c r="J39" s="1"/>
      <c r="K39" s="1"/>
      <c r="L39" s="1"/>
      <c r="M39" s="1"/>
      <c r="N39" s="1"/>
    </row>
    <row r="40" spans="1:14" ht="16.5" x14ac:dyDescent="0.25">
      <c r="A40" s="29"/>
      <c r="B40" s="38">
        <v>44749</v>
      </c>
      <c r="C40" s="49"/>
      <c r="D40" s="34" t="s">
        <v>44</v>
      </c>
      <c r="E40" s="58">
        <v>6611.82</v>
      </c>
      <c r="F40" s="55">
        <f>E40*0.025</f>
        <v>165.2955</v>
      </c>
      <c r="G40" s="56">
        <f t="shared" si="1"/>
        <v>78925805.913250238</v>
      </c>
      <c r="H40" s="5"/>
      <c r="I40" s="1"/>
      <c r="J40" s="1"/>
      <c r="K40" s="1"/>
      <c r="L40" s="1"/>
      <c r="M40" s="1"/>
      <c r="N40" s="1"/>
    </row>
    <row r="41" spans="1:14" ht="16.5" x14ac:dyDescent="0.25">
      <c r="A41" s="29"/>
      <c r="B41" s="38">
        <v>44749</v>
      </c>
      <c r="C41" s="49"/>
      <c r="D41" s="34" t="s">
        <v>44</v>
      </c>
      <c r="E41" s="34">
        <v>543.62</v>
      </c>
      <c r="F41" s="55">
        <f>E41*0.025</f>
        <v>13.5905</v>
      </c>
      <c r="G41" s="56">
        <f t="shared" si="1"/>
        <v>78926335.942750245</v>
      </c>
      <c r="H41" s="5"/>
      <c r="I41" s="1"/>
      <c r="J41" s="1"/>
      <c r="K41" s="1"/>
      <c r="L41" s="1"/>
      <c r="M41" s="1"/>
      <c r="N41" s="1"/>
    </row>
    <row r="42" spans="1:14" ht="16.5" x14ac:dyDescent="0.25">
      <c r="A42" s="29"/>
      <c r="B42" s="38">
        <v>44749</v>
      </c>
      <c r="C42" s="49"/>
      <c r="D42" s="34" t="s">
        <v>55</v>
      </c>
      <c r="E42" s="55">
        <v>75246.100000000006</v>
      </c>
      <c r="F42" s="34"/>
      <c r="G42" s="56">
        <f t="shared" si="1"/>
        <v>79001582.042750239</v>
      </c>
      <c r="H42" s="5"/>
      <c r="I42" s="1"/>
      <c r="J42" s="1"/>
      <c r="K42" s="1"/>
      <c r="L42" s="1"/>
      <c r="M42" s="1"/>
      <c r="N42" s="1"/>
    </row>
    <row r="43" spans="1:14" ht="16.5" x14ac:dyDescent="0.25">
      <c r="A43" s="29"/>
      <c r="B43" s="38">
        <v>44749</v>
      </c>
      <c r="C43" s="49"/>
      <c r="D43" s="34" t="s">
        <v>56</v>
      </c>
      <c r="E43" s="55">
        <v>50000</v>
      </c>
      <c r="F43" s="34"/>
      <c r="G43" s="56">
        <f t="shared" si="1"/>
        <v>79051582.042750239</v>
      </c>
      <c r="H43" s="5"/>
      <c r="I43" s="1"/>
      <c r="J43" s="1"/>
      <c r="K43" s="1"/>
      <c r="L43" s="1"/>
      <c r="M43" s="1"/>
      <c r="N43" s="1"/>
    </row>
    <row r="44" spans="1:14" ht="16.5" x14ac:dyDescent="0.25">
      <c r="A44" s="29"/>
      <c r="B44" s="38">
        <v>44749</v>
      </c>
      <c r="C44" s="49"/>
      <c r="D44" s="34" t="s">
        <v>57</v>
      </c>
      <c r="E44" s="55">
        <v>40424.57</v>
      </c>
      <c r="F44" s="34"/>
      <c r="G44" s="56">
        <f t="shared" si="1"/>
        <v>79092006.612750232</v>
      </c>
      <c r="H44" s="5"/>
      <c r="I44" s="1"/>
      <c r="J44" s="1"/>
      <c r="K44" s="1"/>
      <c r="L44" s="1"/>
      <c r="M44" s="1"/>
      <c r="N44" s="1"/>
    </row>
    <row r="45" spans="1:14" ht="16.5" x14ac:dyDescent="0.25">
      <c r="A45" s="29"/>
      <c r="B45" s="38">
        <v>44749</v>
      </c>
      <c r="C45" s="49"/>
      <c r="D45" s="34" t="s">
        <v>58</v>
      </c>
      <c r="E45" s="55">
        <v>14436</v>
      </c>
      <c r="F45" s="34"/>
      <c r="G45" s="56">
        <f t="shared" si="1"/>
        <v>79106442.612750232</v>
      </c>
      <c r="H45" s="5"/>
      <c r="I45" s="1"/>
      <c r="J45" s="1"/>
      <c r="K45" s="1"/>
      <c r="L45" s="1"/>
      <c r="M45" s="1"/>
      <c r="N45" s="1"/>
    </row>
    <row r="46" spans="1:14" ht="16.5" x14ac:dyDescent="0.25">
      <c r="A46" s="29"/>
      <c r="B46" s="38">
        <v>44780</v>
      </c>
      <c r="C46" s="49"/>
      <c r="D46" s="34" t="s">
        <v>43</v>
      </c>
      <c r="E46" s="55">
        <v>74973</v>
      </c>
      <c r="F46" s="34"/>
      <c r="G46" s="56">
        <f t="shared" si="1"/>
        <v>79181415.612750232</v>
      </c>
      <c r="H46" s="5"/>
      <c r="I46" s="1"/>
      <c r="J46" s="1"/>
      <c r="K46" s="1"/>
      <c r="L46" s="1"/>
      <c r="M46" s="1"/>
      <c r="N46" s="1"/>
    </row>
    <row r="47" spans="1:14" ht="16.5" x14ac:dyDescent="0.25">
      <c r="A47" s="29"/>
      <c r="B47" s="38">
        <v>44780</v>
      </c>
      <c r="C47" s="49"/>
      <c r="D47" s="34" t="s">
        <v>44</v>
      </c>
      <c r="E47" s="62">
        <v>304.3</v>
      </c>
      <c r="F47" s="30">
        <f>E47*0.025</f>
        <v>7.6075000000000008</v>
      </c>
      <c r="G47" s="56">
        <f t="shared" si="1"/>
        <v>79181712.305250227</v>
      </c>
      <c r="H47" s="5"/>
      <c r="I47" s="1"/>
      <c r="J47" s="1"/>
      <c r="K47" s="1"/>
      <c r="L47" s="1"/>
      <c r="M47" s="1"/>
      <c r="N47" s="1"/>
    </row>
    <row r="48" spans="1:14" ht="16.5" x14ac:dyDescent="0.25">
      <c r="A48" s="29"/>
      <c r="B48" s="38">
        <v>44780</v>
      </c>
      <c r="C48" s="49"/>
      <c r="D48" s="34" t="s">
        <v>44</v>
      </c>
      <c r="E48" s="55">
        <v>573.66999999999996</v>
      </c>
      <c r="F48" s="30">
        <f t="shared" ref="F48:F50" si="5">E48*0.025</f>
        <v>14.341749999999999</v>
      </c>
      <c r="G48" s="56">
        <f t="shared" si="1"/>
        <v>79182271.633500233</v>
      </c>
      <c r="H48" s="5"/>
      <c r="I48" s="1"/>
      <c r="J48" s="1"/>
      <c r="K48" s="1"/>
      <c r="L48" s="1"/>
      <c r="M48" s="1"/>
      <c r="N48" s="1"/>
    </row>
    <row r="49" spans="1:14" ht="16.5" x14ac:dyDescent="0.25">
      <c r="A49" s="29"/>
      <c r="B49" s="38">
        <v>44780</v>
      </c>
      <c r="C49" s="49"/>
      <c r="D49" s="34" t="s">
        <v>44</v>
      </c>
      <c r="E49" s="55">
        <v>22572</v>
      </c>
      <c r="F49" s="30">
        <f t="shared" si="5"/>
        <v>564.30000000000007</v>
      </c>
      <c r="G49" s="56">
        <f t="shared" si="1"/>
        <v>79204279.333500236</v>
      </c>
      <c r="H49" s="5"/>
      <c r="I49" s="1"/>
      <c r="J49" s="1"/>
      <c r="K49" s="1"/>
      <c r="L49" s="1"/>
      <c r="M49" s="1"/>
      <c r="N49" s="1"/>
    </row>
    <row r="50" spans="1:14" ht="16.5" x14ac:dyDescent="0.25">
      <c r="A50" s="29"/>
      <c r="B50" s="38">
        <v>44780</v>
      </c>
      <c r="C50" s="49"/>
      <c r="D50" s="34" t="s">
        <v>44</v>
      </c>
      <c r="E50" s="55">
        <v>747.84</v>
      </c>
      <c r="F50" s="30">
        <f t="shared" si="5"/>
        <v>18.696000000000002</v>
      </c>
      <c r="G50" s="56">
        <f t="shared" si="1"/>
        <v>79205008.477500245</v>
      </c>
      <c r="H50" s="5"/>
      <c r="I50" s="1"/>
      <c r="J50" s="1"/>
      <c r="K50" s="1"/>
      <c r="L50" s="1"/>
      <c r="M50" s="1"/>
      <c r="N50" s="1"/>
    </row>
    <row r="51" spans="1:14" ht="16.5" x14ac:dyDescent="0.25">
      <c r="A51" s="29"/>
      <c r="B51" s="38">
        <v>44780</v>
      </c>
      <c r="C51" s="49"/>
      <c r="D51" s="34" t="s">
        <v>59</v>
      </c>
      <c r="E51" s="55">
        <v>549602.97</v>
      </c>
      <c r="F51" s="55"/>
      <c r="G51" s="56">
        <f t="shared" si="1"/>
        <v>79754611.447500244</v>
      </c>
      <c r="H51" s="5"/>
      <c r="I51" s="1"/>
      <c r="J51" s="1"/>
      <c r="K51" s="1"/>
      <c r="L51" s="1"/>
      <c r="M51" s="1"/>
      <c r="N51" s="1"/>
    </row>
    <row r="52" spans="1:14" ht="16.5" x14ac:dyDescent="0.25">
      <c r="A52" s="29"/>
      <c r="B52" s="38">
        <v>44780</v>
      </c>
      <c r="C52" s="49"/>
      <c r="D52" s="34" t="s">
        <v>60</v>
      </c>
      <c r="E52" s="55">
        <v>276925.21000000002</v>
      </c>
      <c r="F52" s="55"/>
      <c r="G52" s="56">
        <f t="shared" si="1"/>
        <v>80031536.657500237</v>
      </c>
      <c r="H52" s="5"/>
      <c r="I52" s="1"/>
      <c r="J52" s="1"/>
      <c r="K52" s="1"/>
      <c r="L52" s="1"/>
      <c r="M52" s="1"/>
      <c r="N52" s="1"/>
    </row>
    <row r="53" spans="1:14" ht="16.5" x14ac:dyDescent="0.25">
      <c r="A53" s="29"/>
      <c r="B53" s="38">
        <v>44780</v>
      </c>
      <c r="C53" s="49"/>
      <c r="D53" s="34" t="s">
        <v>61</v>
      </c>
      <c r="E53" s="55">
        <v>45689.79</v>
      </c>
      <c r="F53" s="34"/>
      <c r="G53" s="56">
        <f t="shared" si="1"/>
        <v>80077226.447500244</v>
      </c>
      <c r="H53" s="5"/>
      <c r="I53" s="1"/>
      <c r="J53" s="1"/>
      <c r="K53" s="1"/>
      <c r="L53" s="1"/>
      <c r="M53" s="1"/>
      <c r="N53" s="1"/>
    </row>
    <row r="54" spans="1:14" ht="16.5" x14ac:dyDescent="0.25">
      <c r="A54" s="29"/>
      <c r="B54" s="38">
        <v>44780</v>
      </c>
      <c r="C54" s="49"/>
      <c r="D54" s="34" t="s">
        <v>61</v>
      </c>
      <c r="E54" s="55">
        <v>3873.05</v>
      </c>
      <c r="F54" s="34"/>
      <c r="G54" s="56">
        <f t="shared" si="1"/>
        <v>80081099.497500241</v>
      </c>
      <c r="H54" s="5"/>
      <c r="I54" s="1"/>
      <c r="J54" s="1"/>
      <c r="K54" s="1"/>
      <c r="L54" s="1"/>
      <c r="M54" s="1"/>
      <c r="N54" s="1"/>
    </row>
    <row r="55" spans="1:14" ht="16.5" x14ac:dyDescent="0.25">
      <c r="A55" s="29"/>
      <c r="B55" s="38">
        <v>44780</v>
      </c>
      <c r="C55" s="49"/>
      <c r="D55" s="34" t="s">
        <v>62</v>
      </c>
      <c r="E55" s="55">
        <v>21000</v>
      </c>
      <c r="F55" s="34"/>
      <c r="G55" s="56">
        <f t="shared" si="1"/>
        <v>80102099.497500241</v>
      </c>
      <c r="H55" s="5"/>
      <c r="I55" s="1"/>
      <c r="J55" s="1"/>
      <c r="K55" s="1"/>
      <c r="L55" s="1"/>
      <c r="M55" s="1"/>
      <c r="N55" s="1"/>
    </row>
    <row r="56" spans="1:14" ht="31.5" x14ac:dyDescent="0.25">
      <c r="A56" s="29"/>
      <c r="B56" s="35">
        <v>44780</v>
      </c>
      <c r="C56" s="60" t="s">
        <v>63</v>
      </c>
      <c r="D56" s="63" t="s">
        <v>64</v>
      </c>
      <c r="E56" s="61"/>
      <c r="F56" s="61">
        <v>38736</v>
      </c>
      <c r="G56" s="56">
        <f t="shared" si="1"/>
        <v>80063363.497500241</v>
      </c>
      <c r="H56" s="5"/>
      <c r="I56" s="1"/>
      <c r="J56" s="1"/>
      <c r="K56" s="1"/>
      <c r="L56" s="1"/>
      <c r="M56" s="1"/>
      <c r="N56" s="1"/>
    </row>
    <row r="57" spans="1:14" ht="16.5" x14ac:dyDescent="0.25">
      <c r="A57" s="29"/>
      <c r="B57" s="38">
        <v>44780</v>
      </c>
      <c r="C57" s="49" t="s">
        <v>65</v>
      </c>
      <c r="D57" s="34" t="s">
        <v>66</v>
      </c>
      <c r="E57" s="55"/>
      <c r="F57" s="55">
        <v>67800</v>
      </c>
      <c r="G57" s="56">
        <f t="shared" si="1"/>
        <v>79995563.497500241</v>
      </c>
      <c r="H57" s="5"/>
      <c r="I57" s="1"/>
      <c r="J57" s="1"/>
      <c r="K57" s="1"/>
      <c r="L57" s="1"/>
      <c r="M57" s="1"/>
      <c r="N57" s="1"/>
    </row>
    <row r="58" spans="1:14" ht="16.5" x14ac:dyDescent="0.25">
      <c r="A58" s="29"/>
      <c r="B58" s="38">
        <v>44780</v>
      </c>
      <c r="C58" s="49" t="s">
        <v>67</v>
      </c>
      <c r="D58" s="34" t="s">
        <v>68</v>
      </c>
      <c r="E58" s="55"/>
      <c r="F58" s="55">
        <v>57126</v>
      </c>
      <c r="G58" s="56">
        <f t="shared" si="1"/>
        <v>79938437.497500241</v>
      </c>
      <c r="H58" s="5"/>
      <c r="I58" s="1"/>
      <c r="J58" s="1"/>
      <c r="K58" s="1"/>
      <c r="L58" s="1"/>
      <c r="M58" s="1"/>
      <c r="N58" s="1"/>
    </row>
    <row r="59" spans="1:14" ht="31.5" x14ac:dyDescent="0.25">
      <c r="A59" s="29"/>
      <c r="B59" s="38">
        <v>44780</v>
      </c>
      <c r="C59" s="49" t="s">
        <v>69</v>
      </c>
      <c r="D59" s="44" t="s">
        <v>70</v>
      </c>
      <c r="E59" s="55"/>
      <c r="F59" s="55">
        <v>662493.71</v>
      </c>
      <c r="G59" s="56">
        <f t="shared" si="1"/>
        <v>79275943.787500247</v>
      </c>
      <c r="H59" s="5"/>
      <c r="I59" s="1"/>
      <c r="J59" s="1"/>
      <c r="K59" s="1"/>
      <c r="L59" s="1"/>
      <c r="M59" s="1"/>
      <c r="N59" s="1"/>
    </row>
    <row r="60" spans="1:14" ht="16.5" x14ac:dyDescent="0.25">
      <c r="A60" s="29"/>
      <c r="B60" s="64">
        <v>44780</v>
      </c>
      <c r="C60" s="65" t="s">
        <v>71</v>
      </c>
      <c r="D60" s="34" t="s">
        <v>72</v>
      </c>
      <c r="E60" s="55"/>
      <c r="F60" s="55">
        <v>76950.149999999994</v>
      </c>
      <c r="G60" s="56">
        <f t="shared" si="1"/>
        <v>79198993.637500241</v>
      </c>
      <c r="H60" s="5"/>
      <c r="I60" s="1"/>
      <c r="J60" s="1"/>
      <c r="K60" s="1"/>
      <c r="L60" s="1"/>
      <c r="M60" s="1"/>
      <c r="N60" s="1"/>
    </row>
    <row r="61" spans="1:14" ht="31.5" x14ac:dyDescent="0.25">
      <c r="A61" s="29"/>
      <c r="B61" s="64">
        <v>44780</v>
      </c>
      <c r="C61" s="65" t="s">
        <v>73</v>
      </c>
      <c r="D61" s="44" t="s">
        <v>74</v>
      </c>
      <c r="E61" s="55"/>
      <c r="F61" s="55">
        <v>96285.57</v>
      </c>
      <c r="G61" s="56">
        <f t="shared" si="1"/>
        <v>79102708.067500249</v>
      </c>
      <c r="H61" s="5"/>
      <c r="I61" s="1"/>
      <c r="J61" s="1"/>
      <c r="K61" s="1"/>
      <c r="L61" s="1"/>
      <c r="M61" s="1"/>
      <c r="N61" s="1"/>
    </row>
    <row r="62" spans="1:14" ht="31.5" x14ac:dyDescent="0.25">
      <c r="A62" s="29"/>
      <c r="B62" s="64">
        <v>44780</v>
      </c>
      <c r="C62" s="65" t="s">
        <v>75</v>
      </c>
      <c r="D62" s="44" t="s">
        <v>76</v>
      </c>
      <c r="E62" s="55"/>
      <c r="F62" s="55">
        <v>430400</v>
      </c>
      <c r="G62" s="56">
        <f t="shared" si="1"/>
        <v>78672308.067500249</v>
      </c>
      <c r="H62" s="5"/>
      <c r="I62" s="1"/>
      <c r="J62" s="1"/>
      <c r="K62" s="1"/>
      <c r="L62" s="1"/>
      <c r="M62" s="1"/>
      <c r="N62" s="1"/>
    </row>
    <row r="63" spans="1:14" ht="31.5" x14ac:dyDescent="0.25">
      <c r="A63" s="29"/>
      <c r="B63" s="38">
        <v>44780</v>
      </c>
      <c r="C63" s="49" t="s">
        <v>77</v>
      </c>
      <c r="D63" s="44" t="s">
        <v>78</v>
      </c>
      <c r="E63" s="55"/>
      <c r="F63" s="55">
        <v>336162.79</v>
      </c>
      <c r="G63" s="56">
        <f t="shared" si="1"/>
        <v>78336145.277500242</v>
      </c>
      <c r="H63" s="5"/>
      <c r="I63" s="1"/>
      <c r="J63" s="1"/>
      <c r="K63" s="1"/>
      <c r="L63" s="1"/>
      <c r="M63" s="1"/>
      <c r="N63" s="1"/>
    </row>
    <row r="64" spans="1:14" ht="16.5" x14ac:dyDescent="0.25">
      <c r="A64" s="29"/>
      <c r="B64" s="38">
        <v>44872</v>
      </c>
      <c r="C64" s="49"/>
      <c r="D64" s="34" t="s">
        <v>43</v>
      </c>
      <c r="E64" s="55">
        <v>26380</v>
      </c>
      <c r="F64" s="34"/>
      <c r="G64" s="56">
        <f t="shared" si="1"/>
        <v>78362525.277500242</v>
      </c>
      <c r="H64" s="5"/>
      <c r="I64" s="1"/>
      <c r="J64" s="1"/>
      <c r="K64" s="1"/>
      <c r="L64" s="1"/>
      <c r="M64" s="1"/>
      <c r="N64" s="1"/>
    </row>
    <row r="65" spans="1:14" ht="16.5" x14ac:dyDescent="0.25">
      <c r="A65" s="29"/>
      <c r="B65" s="38">
        <v>44872</v>
      </c>
      <c r="C65" s="49"/>
      <c r="D65" s="34" t="s">
        <v>44</v>
      </c>
      <c r="E65" s="55">
        <v>200</v>
      </c>
      <c r="F65" s="55">
        <f>E65*0.025</f>
        <v>5</v>
      </c>
      <c r="G65" s="56">
        <f t="shared" si="1"/>
        <v>78362720.277500242</v>
      </c>
      <c r="H65" s="5"/>
      <c r="I65" s="1"/>
      <c r="J65" s="1"/>
      <c r="K65" s="1"/>
      <c r="L65" s="1"/>
      <c r="M65" s="1"/>
      <c r="N65" s="1"/>
    </row>
    <row r="66" spans="1:14" ht="16.5" x14ac:dyDescent="0.25">
      <c r="A66" s="29"/>
      <c r="B66" s="38">
        <v>44872</v>
      </c>
      <c r="C66" s="49"/>
      <c r="D66" s="34" t="s">
        <v>44</v>
      </c>
      <c r="E66" s="55">
        <v>800</v>
      </c>
      <c r="F66" s="55">
        <f t="shared" ref="F66:F74" si="6">E66*0.025</f>
        <v>20</v>
      </c>
      <c r="G66" s="56">
        <f t="shared" si="1"/>
        <v>78363500.277500242</v>
      </c>
      <c r="H66" s="5"/>
      <c r="I66" s="1"/>
      <c r="J66" s="1"/>
      <c r="K66" s="1"/>
      <c r="L66" s="1"/>
      <c r="M66" s="1"/>
      <c r="N66" s="1"/>
    </row>
    <row r="67" spans="1:14" ht="16.5" x14ac:dyDescent="0.25">
      <c r="A67" s="29"/>
      <c r="B67" s="38">
        <v>44872</v>
      </c>
      <c r="C67" s="49"/>
      <c r="D67" s="34" t="s">
        <v>44</v>
      </c>
      <c r="E67" s="55">
        <v>749.2</v>
      </c>
      <c r="F67" s="55">
        <f t="shared" si="6"/>
        <v>18.73</v>
      </c>
      <c r="G67" s="56">
        <f t="shared" si="1"/>
        <v>78364230.747500241</v>
      </c>
      <c r="H67" s="5"/>
      <c r="I67" s="1"/>
      <c r="J67" s="1"/>
      <c r="K67" s="1"/>
      <c r="L67" s="1"/>
      <c r="M67" s="1"/>
      <c r="N67" s="1"/>
    </row>
    <row r="68" spans="1:14" ht="16.5" x14ac:dyDescent="0.25">
      <c r="A68" s="29"/>
      <c r="B68" s="38">
        <v>44872</v>
      </c>
      <c r="C68" s="49"/>
      <c r="D68" s="34" t="s">
        <v>44</v>
      </c>
      <c r="E68" s="55">
        <v>811</v>
      </c>
      <c r="F68" s="55">
        <f t="shared" si="6"/>
        <v>20.275000000000002</v>
      </c>
      <c r="G68" s="56">
        <f t="shared" si="1"/>
        <v>78365021.472500235</v>
      </c>
      <c r="H68" s="5"/>
      <c r="I68" s="1"/>
      <c r="J68" s="1"/>
      <c r="K68" s="1"/>
      <c r="L68" s="1"/>
      <c r="M68" s="1"/>
      <c r="N68" s="1"/>
    </row>
    <row r="69" spans="1:14" ht="16.5" x14ac:dyDescent="0.25">
      <c r="A69" s="29"/>
      <c r="B69" s="38">
        <v>44872</v>
      </c>
      <c r="C69" s="49"/>
      <c r="D69" s="34" t="s">
        <v>79</v>
      </c>
      <c r="E69" s="55">
        <v>50000</v>
      </c>
      <c r="F69" s="55"/>
      <c r="G69" s="56">
        <f t="shared" si="1"/>
        <v>78415021.472500235</v>
      </c>
      <c r="H69" s="5"/>
      <c r="I69" s="1"/>
      <c r="J69" s="1"/>
      <c r="K69" s="1"/>
      <c r="L69" s="1"/>
      <c r="M69" s="1"/>
      <c r="N69" s="1"/>
    </row>
    <row r="70" spans="1:14" ht="16.5" x14ac:dyDescent="0.25">
      <c r="A70" s="29"/>
      <c r="B70" s="38">
        <v>44902</v>
      </c>
      <c r="C70" s="49"/>
      <c r="D70" s="34" t="s">
        <v>43</v>
      </c>
      <c r="E70" s="55">
        <v>50600</v>
      </c>
      <c r="F70" s="34"/>
      <c r="G70" s="56">
        <f t="shared" si="1"/>
        <v>78465621.472500235</v>
      </c>
      <c r="H70" s="5"/>
      <c r="I70" s="1"/>
      <c r="J70" s="1"/>
      <c r="K70" s="1"/>
      <c r="L70" s="1"/>
      <c r="M70" s="1"/>
      <c r="N70" s="1"/>
    </row>
    <row r="71" spans="1:14" ht="16.5" x14ac:dyDescent="0.25">
      <c r="A71" s="29"/>
      <c r="B71" s="38">
        <v>44902</v>
      </c>
      <c r="C71" s="49"/>
      <c r="D71" s="34" t="s">
        <v>44</v>
      </c>
      <c r="E71" s="55">
        <v>864.98</v>
      </c>
      <c r="F71" s="34">
        <f t="shared" si="6"/>
        <v>21.624500000000001</v>
      </c>
      <c r="G71" s="56">
        <f t="shared" si="1"/>
        <v>78466464.828000233</v>
      </c>
      <c r="H71" s="5"/>
      <c r="I71" s="1"/>
      <c r="J71" s="1"/>
      <c r="K71" s="1"/>
      <c r="L71" s="1"/>
      <c r="M71" s="1"/>
      <c r="N71" s="1"/>
    </row>
    <row r="72" spans="1:14" ht="16.5" x14ac:dyDescent="0.25">
      <c r="A72" s="29"/>
      <c r="B72" s="38">
        <v>44902</v>
      </c>
      <c r="C72" s="49"/>
      <c r="D72" s="34" t="s">
        <v>44</v>
      </c>
      <c r="E72" s="55">
        <v>20276.48</v>
      </c>
      <c r="F72" s="34">
        <f t="shared" si="6"/>
        <v>506.91200000000003</v>
      </c>
      <c r="G72" s="56">
        <f t="shared" si="1"/>
        <v>78486234.396000236</v>
      </c>
      <c r="H72" s="5"/>
      <c r="I72" s="1"/>
      <c r="J72" s="1"/>
      <c r="K72" s="1"/>
      <c r="L72" s="1"/>
      <c r="M72" s="1"/>
      <c r="N72" s="1"/>
    </row>
    <row r="73" spans="1:14" ht="16.5" x14ac:dyDescent="0.25">
      <c r="A73" s="29"/>
      <c r="B73" s="38">
        <v>44902</v>
      </c>
      <c r="C73" s="49"/>
      <c r="D73" s="34" t="s">
        <v>44</v>
      </c>
      <c r="E73" s="55">
        <v>965</v>
      </c>
      <c r="F73" s="34">
        <f t="shared" si="6"/>
        <v>24.125</v>
      </c>
      <c r="G73" s="56">
        <f t="shared" si="1"/>
        <v>78487175.271000236</v>
      </c>
      <c r="H73" s="5"/>
      <c r="I73" s="1"/>
      <c r="J73" s="1"/>
      <c r="K73" s="1"/>
      <c r="L73" s="1"/>
      <c r="M73" s="1"/>
      <c r="N73" s="1"/>
    </row>
    <row r="74" spans="1:14" ht="16.5" x14ac:dyDescent="0.25">
      <c r="A74" s="29"/>
      <c r="B74" s="38">
        <v>44902</v>
      </c>
      <c r="C74" s="49"/>
      <c r="D74" s="34" t="s">
        <v>44</v>
      </c>
      <c r="E74" s="55">
        <v>1258.78</v>
      </c>
      <c r="F74" s="34">
        <f t="shared" si="6"/>
        <v>31.4695</v>
      </c>
      <c r="G74" s="56">
        <f t="shared" si="1"/>
        <v>78488402.581500232</v>
      </c>
      <c r="H74" s="5"/>
      <c r="I74" s="1"/>
      <c r="J74" s="1"/>
      <c r="K74" s="1"/>
      <c r="L74" s="1"/>
      <c r="M74" s="1"/>
      <c r="N74" s="1"/>
    </row>
    <row r="75" spans="1:14" ht="16.5" x14ac:dyDescent="0.25">
      <c r="A75" s="29"/>
      <c r="B75" s="38">
        <v>44902</v>
      </c>
      <c r="C75" s="49"/>
      <c r="D75" s="34" t="s">
        <v>79</v>
      </c>
      <c r="E75" s="55">
        <v>273217.40000000002</v>
      </c>
      <c r="F75" s="34"/>
      <c r="G75" s="56">
        <f t="shared" si="1"/>
        <v>78761619.981500238</v>
      </c>
      <c r="H75" s="5"/>
      <c r="I75" s="1"/>
      <c r="J75" s="1"/>
      <c r="K75" s="1"/>
      <c r="L75" s="1"/>
      <c r="M75" s="1"/>
      <c r="N75" s="1"/>
    </row>
    <row r="76" spans="1:14" ht="16.5" x14ac:dyDescent="0.25">
      <c r="A76" s="29"/>
      <c r="B76" s="38">
        <v>44902</v>
      </c>
      <c r="C76" s="49"/>
      <c r="D76" s="34" t="s">
        <v>79</v>
      </c>
      <c r="E76" s="55">
        <v>123989.9</v>
      </c>
      <c r="F76" s="34"/>
      <c r="G76" s="56">
        <f t="shared" si="1"/>
        <v>78885609.881500244</v>
      </c>
      <c r="H76" s="5"/>
      <c r="I76" s="1"/>
      <c r="J76" s="1"/>
      <c r="K76" s="1"/>
      <c r="L76" s="1"/>
      <c r="M76" s="1"/>
      <c r="N76" s="1"/>
    </row>
    <row r="77" spans="1:14" ht="31.5" x14ac:dyDescent="0.25">
      <c r="A77" s="29"/>
      <c r="B77" s="38">
        <v>44902</v>
      </c>
      <c r="C77" s="49" t="s">
        <v>80</v>
      </c>
      <c r="D77" s="44" t="s">
        <v>81</v>
      </c>
      <c r="E77" s="34"/>
      <c r="F77" s="55">
        <v>1198865.3999999999</v>
      </c>
      <c r="G77" s="56">
        <f t="shared" si="1"/>
        <v>77686744.481500238</v>
      </c>
      <c r="H77" s="5"/>
      <c r="I77" s="1"/>
      <c r="J77" s="1"/>
      <c r="K77" s="1"/>
      <c r="L77" s="1"/>
      <c r="M77" s="1"/>
      <c r="N77" s="1"/>
    </row>
    <row r="78" spans="1:14" ht="16.5" x14ac:dyDescent="0.25">
      <c r="A78" s="29"/>
      <c r="B78" s="38">
        <v>44902</v>
      </c>
      <c r="C78" s="49" t="s">
        <v>82</v>
      </c>
      <c r="D78" s="34" t="s">
        <v>83</v>
      </c>
      <c r="E78" s="34"/>
      <c r="F78" s="55">
        <v>1159380</v>
      </c>
      <c r="G78" s="56">
        <f t="shared" si="1"/>
        <v>76527364.481500238</v>
      </c>
      <c r="H78" s="5"/>
      <c r="I78" s="1"/>
      <c r="J78" s="1"/>
      <c r="K78" s="1"/>
      <c r="L78" s="1"/>
      <c r="M78" s="1"/>
      <c r="N78" s="1"/>
    </row>
    <row r="79" spans="1:14" ht="31.5" x14ac:dyDescent="0.25">
      <c r="A79" s="29"/>
      <c r="B79" s="38">
        <v>44902</v>
      </c>
      <c r="C79" s="49" t="s">
        <v>84</v>
      </c>
      <c r="D79" s="44" t="s">
        <v>85</v>
      </c>
      <c r="E79" s="34"/>
      <c r="F79" s="55">
        <v>1131090</v>
      </c>
      <c r="G79" s="56">
        <f t="shared" ref="G79:G142" si="7">G78+E79-F79</f>
        <v>75396274.481500238</v>
      </c>
      <c r="H79" s="5"/>
      <c r="I79" s="1"/>
      <c r="J79" s="1"/>
      <c r="K79" s="1"/>
      <c r="L79" s="1"/>
      <c r="M79" s="1"/>
      <c r="N79" s="1"/>
    </row>
    <row r="80" spans="1:14" ht="16.5" x14ac:dyDescent="0.25">
      <c r="A80" s="29"/>
      <c r="B80" s="38" t="s">
        <v>86</v>
      </c>
      <c r="C80" s="49"/>
      <c r="D80" s="34" t="s">
        <v>43</v>
      </c>
      <c r="E80" s="55">
        <v>18976</v>
      </c>
      <c r="F80" s="55"/>
      <c r="G80" s="56">
        <f t="shared" si="7"/>
        <v>75415250.481500238</v>
      </c>
      <c r="H80" s="5"/>
      <c r="I80" s="1"/>
      <c r="J80" s="1"/>
      <c r="K80" s="1"/>
      <c r="L80" s="1"/>
      <c r="M80" s="1"/>
      <c r="N80" s="1"/>
    </row>
    <row r="81" spans="1:14" ht="16.5" x14ac:dyDescent="0.25">
      <c r="A81" s="29"/>
      <c r="B81" s="38" t="s">
        <v>86</v>
      </c>
      <c r="C81" s="49"/>
      <c r="D81" s="34" t="s">
        <v>44</v>
      </c>
      <c r="E81" s="55">
        <v>450</v>
      </c>
      <c r="F81" s="55">
        <f>E81*0.025</f>
        <v>11.25</v>
      </c>
      <c r="G81" s="56">
        <f t="shared" si="7"/>
        <v>75415689.231500238</v>
      </c>
      <c r="H81" s="5"/>
      <c r="I81" s="1"/>
      <c r="J81" s="1"/>
      <c r="K81" s="1"/>
      <c r="L81" s="1"/>
      <c r="M81" s="1"/>
      <c r="N81" s="1"/>
    </row>
    <row r="82" spans="1:14" ht="16.5" x14ac:dyDescent="0.25">
      <c r="A82" s="29"/>
      <c r="B82" s="38" t="s">
        <v>86</v>
      </c>
      <c r="C82" s="49"/>
      <c r="D82" s="34" t="s">
        <v>44</v>
      </c>
      <c r="E82" s="55">
        <v>108.68</v>
      </c>
      <c r="F82" s="55">
        <f t="shared" ref="F82:F83" si="8">E82*0.025</f>
        <v>2.7170000000000005</v>
      </c>
      <c r="G82" s="56">
        <f t="shared" si="7"/>
        <v>75415795.194500253</v>
      </c>
      <c r="H82" s="5"/>
      <c r="I82" s="1"/>
      <c r="J82" s="1"/>
      <c r="K82" s="1"/>
      <c r="L82" s="1"/>
      <c r="M82" s="1"/>
      <c r="N82" s="1"/>
    </row>
    <row r="83" spans="1:14" ht="16.5" x14ac:dyDescent="0.25">
      <c r="A83" s="29"/>
      <c r="B83" s="38" t="s">
        <v>86</v>
      </c>
      <c r="C83" s="49"/>
      <c r="D83" s="34" t="s">
        <v>44</v>
      </c>
      <c r="E83" s="55">
        <v>455.4</v>
      </c>
      <c r="F83" s="55">
        <f t="shared" si="8"/>
        <v>11.385</v>
      </c>
      <c r="G83" s="56">
        <f t="shared" si="7"/>
        <v>75416239.209500253</v>
      </c>
      <c r="H83" s="5"/>
      <c r="I83" s="1"/>
      <c r="J83" s="1"/>
      <c r="K83" s="1"/>
      <c r="L83" s="1"/>
      <c r="M83" s="1"/>
      <c r="N83" s="1"/>
    </row>
    <row r="84" spans="1:14" ht="31.5" x14ac:dyDescent="0.25">
      <c r="A84" s="29"/>
      <c r="B84" s="49" t="s">
        <v>86</v>
      </c>
      <c r="C84" s="49" t="s">
        <v>87</v>
      </c>
      <c r="D84" s="44" t="s">
        <v>88</v>
      </c>
      <c r="E84" s="34"/>
      <c r="F84" s="55">
        <v>732266</v>
      </c>
      <c r="G84" s="56">
        <f t="shared" si="7"/>
        <v>74683973.209500253</v>
      </c>
      <c r="H84" s="5"/>
      <c r="I84" s="1"/>
      <c r="J84" s="1"/>
      <c r="K84" s="1"/>
      <c r="L84" s="1"/>
      <c r="M84" s="1"/>
      <c r="N84" s="1"/>
    </row>
    <row r="85" spans="1:14" ht="16.5" x14ac:dyDescent="0.25">
      <c r="A85" s="29"/>
      <c r="B85" s="49" t="s">
        <v>89</v>
      </c>
      <c r="C85" s="49"/>
      <c r="D85" s="34" t="s">
        <v>43</v>
      </c>
      <c r="E85" s="55">
        <v>29186</v>
      </c>
      <c r="F85" s="55"/>
      <c r="G85" s="56">
        <f t="shared" si="7"/>
        <v>74713159.209500253</v>
      </c>
      <c r="H85" s="5"/>
      <c r="I85" s="1"/>
      <c r="J85" s="1"/>
      <c r="K85" s="1"/>
      <c r="L85" s="1"/>
      <c r="M85" s="1"/>
      <c r="N85" s="1"/>
    </row>
    <row r="86" spans="1:14" ht="16.5" x14ac:dyDescent="0.25">
      <c r="A86" s="29"/>
      <c r="B86" s="49" t="s">
        <v>89</v>
      </c>
      <c r="C86" s="49"/>
      <c r="D86" s="34" t="s">
        <v>44</v>
      </c>
      <c r="E86" s="55">
        <v>492.46</v>
      </c>
      <c r="F86" s="55">
        <f>E86*0.025</f>
        <v>12.311500000000001</v>
      </c>
      <c r="G86" s="56">
        <f t="shared" si="7"/>
        <v>74713639.358000249</v>
      </c>
      <c r="H86" s="5"/>
      <c r="I86" s="1"/>
      <c r="J86" s="1"/>
      <c r="K86" s="1"/>
      <c r="L86" s="1"/>
      <c r="M86" s="1"/>
      <c r="N86" s="1"/>
    </row>
    <row r="87" spans="1:14" ht="16.5" x14ac:dyDescent="0.25">
      <c r="A87" s="29"/>
      <c r="B87" s="49" t="s">
        <v>89</v>
      </c>
      <c r="C87" s="49"/>
      <c r="D87" s="34" t="s">
        <v>44</v>
      </c>
      <c r="E87" s="55">
        <v>2743</v>
      </c>
      <c r="F87" s="55">
        <f t="shared" ref="F87:F89" si="9">E87*0.025</f>
        <v>68.575000000000003</v>
      </c>
      <c r="G87" s="56">
        <f t="shared" si="7"/>
        <v>74716313.783000246</v>
      </c>
      <c r="H87" s="5"/>
      <c r="I87" s="1"/>
      <c r="J87" s="1"/>
      <c r="K87" s="1"/>
      <c r="L87" s="1"/>
      <c r="M87" s="1"/>
      <c r="N87" s="1"/>
    </row>
    <row r="88" spans="1:14" ht="16.5" x14ac:dyDescent="0.25">
      <c r="A88" s="29"/>
      <c r="B88" s="49" t="s">
        <v>89</v>
      </c>
      <c r="C88" s="49"/>
      <c r="D88" s="34" t="s">
        <v>44</v>
      </c>
      <c r="E88" s="55">
        <v>100</v>
      </c>
      <c r="F88" s="55">
        <f t="shared" si="9"/>
        <v>2.5</v>
      </c>
      <c r="G88" s="56">
        <f t="shared" si="7"/>
        <v>74716411.283000246</v>
      </c>
      <c r="H88" s="5"/>
      <c r="I88" s="1"/>
      <c r="J88" s="1"/>
      <c r="K88" s="1"/>
      <c r="L88" s="1"/>
      <c r="M88" s="1"/>
      <c r="N88" s="1"/>
    </row>
    <row r="89" spans="1:14" ht="16.5" x14ac:dyDescent="0.25">
      <c r="A89" s="29"/>
      <c r="B89" s="49" t="s">
        <v>89</v>
      </c>
      <c r="C89" s="49"/>
      <c r="D89" s="34" t="s">
        <v>44</v>
      </c>
      <c r="E89" s="55">
        <v>490</v>
      </c>
      <c r="F89" s="55">
        <f t="shared" si="9"/>
        <v>12.25</v>
      </c>
      <c r="G89" s="56">
        <f t="shared" si="7"/>
        <v>74716889.033000246</v>
      </c>
      <c r="H89" s="5"/>
      <c r="I89" s="1"/>
      <c r="J89" s="1"/>
      <c r="K89" s="1"/>
      <c r="L89" s="1"/>
      <c r="M89" s="1"/>
      <c r="N89" s="1"/>
    </row>
    <row r="90" spans="1:14" ht="31.5" x14ac:dyDescent="0.25">
      <c r="A90" s="29"/>
      <c r="B90" s="49" t="s">
        <v>89</v>
      </c>
      <c r="C90" s="49" t="s">
        <v>90</v>
      </c>
      <c r="D90" s="44" t="s">
        <v>91</v>
      </c>
      <c r="E90" s="34"/>
      <c r="F90" s="55">
        <v>112231.6</v>
      </c>
      <c r="G90" s="56">
        <f t="shared" si="7"/>
        <v>74604657.433000252</v>
      </c>
      <c r="H90" s="5"/>
      <c r="I90" s="1"/>
      <c r="J90" s="1"/>
      <c r="K90" s="1"/>
      <c r="L90" s="1"/>
      <c r="M90" s="1"/>
      <c r="N90" s="1"/>
    </row>
    <row r="91" spans="1:14" ht="31.5" x14ac:dyDescent="0.25">
      <c r="A91" s="29"/>
      <c r="B91" s="49" t="s">
        <v>89</v>
      </c>
      <c r="C91" s="49" t="s">
        <v>92</v>
      </c>
      <c r="D91" s="44" t="s">
        <v>93</v>
      </c>
      <c r="E91" s="34"/>
      <c r="F91" s="55">
        <v>329152.39</v>
      </c>
      <c r="G91" s="56">
        <f t="shared" si="7"/>
        <v>74275505.043000251</v>
      </c>
      <c r="H91" s="5"/>
      <c r="I91" s="1"/>
      <c r="J91" s="1"/>
      <c r="K91" s="1"/>
      <c r="L91" s="1"/>
      <c r="M91" s="1"/>
      <c r="N91" s="1"/>
    </row>
    <row r="92" spans="1:14" ht="16.5" x14ac:dyDescent="0.25">
      <c r="A92" s="29"/>
      <c r="B92" s="38" t="s">
        <v>94</v>
      </c>
      <c r="C92" s="49"/>
      <c r="D92" s="34" t="s">
        <v>43</v>
      </c>
      <c r="E92" s="55">
        <v>41601</v>
      </c>
      <c r="F92" s="55"/>
      <c r="G92" s="56">
        <f t="shared" si="7"/>
        <v>74317106.043000251</v>
      </c>
      <c r="H92" s="5"/>
      <c r="I92" s="1"/>
      <c r="J92" s="1"/>
      <c r="K92" s="1"/>
      <c r="L92" s="1"/>
      <c r="M92" s="1"/>
      <c r="N92" s="1"/>
    </row>
    <row r="93" spans="1:14" ht="16.5" x14ac:dyDescent="0.25">
      <c r="A93" s="29"/>
      <c r="B93" s="38" t="s">
        <v>94</v>
      </c>
      <c r="C93" s="49"/>
      <c r="D93" s="34" t="s">
        <v>44</v>
      </c>
      <c r="E93" s="55">
        <v>100</v>
      </c>
      <c r="F93" s="55">
        <f>E93*0.025</f>
        <v>2.5</v>
      </c>
      <c r="G93" s="56">
        <f t="shared" si="7"/>
        <v>74317203.543000251</v>
      </c>
      <c r="H93" s="5"/>
      <c r="I93" s="1"/>
      <c r="J93" s="1"/>
      <c r="K93" s="1"/>
      <c r="L93" s="1"/>
      <c r="M93" s="1"/>
      <c r="N93" s="1"/>
    </row>
    <row r="94" spans="1:14" ht="16.5" x14ac:dyDescent="0.25">
      <c r="A94" s="29"/>
      <c r="B94" s="38" t="s">
        <v>94</v>
      </c>
      <c r="C94" s="49"/>
      <c r="D94" s="44" t="s">
        <v>44</v>
      </c>
      <c r="E94" s="55">
        <v>3540</v>
      </c>
      <c r="F94" s="55">
        <f t="shared" ref="F94:F97" si="10">E94*0.025</f>
        <v>88.5</v>
      </c>
      <c r="G94" s="56">
        <f t="shared" si="7"/>
        <v>74320655.043000251</v>
      </c>
      <c r="H94" s="5"/>
      <c r="I94" s="1"/>
      <c r="J94" s="1"/>
      <c r="K94" s="1"/>
      <c r="L94" s="1"/>
      <c r="M94" s="1"/>
      <c r="N94" s="1"/>
    </row>
    <row r="95" spans="1:14" ht="16.5" x14ac:dyDescent="0.25">
      <c r="A95" s="29"/>
      <c r="B95" s="38" t="s">
        <v>94</v>
      </c>
      <c r="C95" s="49"/>
      <c r="D95" s="44" t="s">
        <v>44</v>
      </c>
      <c r="E95" s="55">
        <v>835</v>
      </c>
      <c r="F95" s="55">
        <f t="shared" si="10"/>
        <v>20.875</v>
      </c>
      <c r="G95" s="56">
        <f t="shared" si="7"/>
        <v>74321469.168000251</v>
      </c>
      <c r="H95" s="5"/>
      <c r="I95" s="1"/>
      <c r="J95" s="1"/>
      <c r="K95" s="1"/>
      <c r="L95" s="1"/>
      <c r="M95" s="1"/>
      <c r="N95" s="1"/>
    </row>
    <row r="96" spans="1:14" ht="16.5" x14ac:dyDescent="0.25">
      <c r="A96" s="29"/>
      <c r="B96" s="38" t="s">
        <v>94</v>
      </c>
      <c r="C96" s="49"/>
      <c r="D96" s="44" t="s">
        <v>44</v>
      </c>
      <c r="E96" s="55">
        <v>10817.13</v>
      </c>
      <c r="F96" s="55">
        <f t="shared" si="10"/>
        <v>270.42824999999999</v>
      </c>
      <c r="G96" s="56">
        <f t="shared" si="7"/>
        <v>74332015.869750246</v>
      </c>
      <c r="H96" s="5"/>
      <c r="I96" s="1"/>
      <c r="J96" s="1"/>
      <c r="K96" s="1"/>
      <c r="L96" s="1"/>
      <c r="M96" s="1"/>
      <c r="N96" s="1"/>
    </row>
    <row r="97" spans="1:14" ht="16.5" x14ac:dyDescent="0.25">
      <c r="A97" s="29"/>
      <c r="B97" s="38" t="s">
        <v>94</v>
      </c>
      <c r="C97" s="49"/>
      <c r="D97" s="44" t="s">
        <v>44</v>
      </c>
      <c r="E97" s="34">
        <v>229.7</v>
      </c>
      <c r="F97" s="55">
        <f t="shared" si="10"/>
        <v>5.7424999999999997</v>
      </c>
      <c r="G97" s="56">
        <f t="shared" si="7"/>
        <v>74332239.827250242</v>
      </c>
      <c r="H97" s="5"/>
      <c r="I97" s="1"/>
      <c r="J97" s="1"/>
      <c r="K97" s="1"/>
      <c r="L97" s="1"/>
      <c r="M97" s="1"/>
      <c r="N97" s="1"/>
    </row>
    <row r="98" spans="1:14" ht="16.5" x14ac:dyDescent="0.25">
      <c r="A98" s="29"/>
      <c r="B98" s="38" t="s">
        <v>95</v>
      </c>
      <c r="C98" s="49"/>
      <c r="D98" s="34" t="s">
        <v>43</v>
      </c>
      <c r="E98" s="55">
        <v>40727</v>
      </c>
      <c r="F98" s="55"/>
      <c r="G98" s="56">
        <f t="shared" si="7"/>
        <v>74372966.827250242</v>
      </c>
      <c r="H98" s="5"/>
      <c r="I98" s="1"/>
      <c r="J98" s="1"/>
      <c r="K98" s="1"/>
      <c r="L98" s="1"/>
      <c r="M98" s="1"/>
      <c r="N98" s="1"/>
    </row>
    <row r="99" spans="1:14" ht="16.5" x14ac:dyDescent="0.25">
      <c r="A99" s="29"/>
      <c r="B99" s="38" t="s">
        <v>95</v>
      </c>
      <c r="C99" s="49"/>
      <c r="D99" s="44" t="s">
        <v>44</v>
      </c>
      <c r="E99" s="55">
        <v>500</v>
      </c>
      <c r="F99" s="55">
        <f>E99*0.025</f>
        <v>12.5</v>
      </c>
      <c r="G99" s="56">
        <f t="shared" si="7"/>
        <v>74373454.327250242</v>
      </c>
      <c r="H99" s="5"/>
      <c r="I99" s="1"/>
      <c r="J99" s="1"/>
      <c r="K99" s="1"/>
      <c r="L99" s="1"/>
      <c r="M99" s="1"/>
      <c r="N99" s="1"/>
    </row>
    <row r="100" spans="1:14" ht="16.5" x14ac:dyDescent="0.25">
      <c r="A100" s="29"/>
      <c r="B100" s="38" t="s">
        <v>95</v>
      </c>
      <c r="C100" s="49"/>
      <c r="D100" s="44" t="s">
        <v>44</v>
      </c>
      <c r="E100" s="55">
        <v>444</v>
      </c>
      <c r="F100" s="55">
        <f>E100*0.025</f>
        <v>11.100000000000001</v>
      </c>
      <c r="G100" s="56">
        <f t="shared" si="7"/>
        <v>74373887.227250248</v>
      </c>
      <c r="H100" s="5"/>
      <c r="I100" s="1"/>
      <c r="J100" s="1"/>
      <c r="K100" s="1"/>
      <c r="L100" s="1"/>
      <c r="M100" s="1"/>
      <c r="N100" s="1"/>
    </row>
    <row r="101" spans="1:14" ht="16.5" x14ac:dyDescent="0.25">
      <c r="A101" s="29"/>
      <c r="B101" s="38" t="s">
        <v>95</v>
      </c>
      <c r="C101" s="49"/>
      <c r="D101" s="66" t="s">
        <v>96</v>
      </c>
      <c r="E101" s="55">
        <v>31543023.899999999</v>
      </c>
      <c r="F101" s="55"/>
      <c r="G101" s="56">
        <f t="shared" si="7"/>
        <v>105916911.12725025</v>
      </c>
      <c r="H101" s="5"/>
      <c r="I101" s="1"/>
      <c r="J101" s="1"/>
      <c r="K101" s="1"/>
      <c r="L101" s="1"/>
      <c r="M101" s="1"/>
      <c r="N101" s="1"/>
    </row>
    <row r="102" spans="1:14" ht="31.5" x14ac:dyDescent="0.25">
      <c r="A102" s="29"/>
      <c r="B102" s="38" t="s">
        <v>95</v>
      </c>
      <c r="C102" s="49" t="s">
        <v>97</v>
      </c>
      <c r="D102" s="66" t="s">
        <v>98</v>
      </c>
      <c r="E102" s="55"/>
      <c r="F102" s="55">
        <v>27357667.030000001</v>
      </c>
      <c r="G102" s="56">
        <f t="shared" si="7"/>
        <v>78559244.097250253</v>
      </c>
      <c r="H102" s="5"/>
      <c r="I102" s="1"/>
      <c r="J102" s="1"/>
      <c r="K102" s="1"/>
      <c r="L102" s="1"/>
      <c r="M102" s="1"/>
      <c r="N102" s="1"/>
    </row>
    <row r="103" spans="1:14" ht="31.5" x14ac:dyDescent="0.25">
      <c r="A103" s="29"/>
      <c r="B103" s="38" t="s">
        <v>95</v>
      </c>
      <c r="C103" s="49" t="s">
        <v>97</v>
      </c>
      <c r="D103" s="66" t="s">
        <v>99</v>
      </c>
      <c r="E103" s="55"/>
      <c r="F103" s="55">
        <v>1939658.82</v>
      </c>
      <c r="G103" s="56">
        <f t="shared" si="7"/>
        <v>76619585.27725026</v>
      </c>
      <c r="H103" s="5"/>
      <c r="I103" s="1"/>
      <c r="J103" s="1"/>
      <c r="K103" s="1"/>
      <c r="L103" s="1"/>
      <c r="M103" s="1"/>
      <c r="N103" s="1"/>
    </row>
    <row r="104" spans="1:14" ht="31.5" x14ac:dyDescent="0.25">
      <c r="A104" s="29"/>
      <c r="B104" s="38" t="s">
        <v>95</v>
      </c>
      <c r="C104" s="49" t="s">
        <v>97</v>
      </c>
      <c r="D104" s="66" t="s">
        <v>100</v>
      </c>
      <c r="E104" s="55"/>
      <c r="F104" s="55">
        <v>1942394.79</v>
      </c>
      <c r="G104" s="56">
        <f t="shared" si="7"/>
        <v>74677190.487250254</v>
      </c>
      <c r="H104" s="5"/>
      <c r="I104" s="1"/>
      <c r="J104" s="1"/>
      <c r="K104" s="1"/>
      <c r="L104" s="1"/>
      <c r="M104" s="1"/>
      <c r="N104" s="1"/>
    </row>
    <row r="105" spans="1:14" ht="16.5" x14ac:dyDescent="0.25">
      <c r="A105" s="29"/>
      <c r="B105" s="38" t="s">
        <v>95</v>
      </c>
      <c r="C105" s="49" t="s">
        <v>97</v>
      </c>
      <c r="D105" s="66" t="s">
        <v>101</v>
      </c>
      <c r="E105" s="55"/>
      <c r="F105" s="55">
        <v>317542.56</v>
      </c>
      <c r="G105" s="56">
        <f t="shared" si="7"/>
        <v>74359647.927250251</v>
      </c>
      <c r="H105" s="5"/>
      <c r="I105" s="1"/>
      <c r="J105" s="1"/>
      <c r="K105" s="1"/>
      <c r="L105" s="1"/>
      <c r="M105" s="1"/>
      <c r="N105" s="1"/>
    </row>
    <row r="106" spans="1:14" ht="16.5" x14ac:dyDescent="0.25">
      <c r="A106" s="29"/>
      <c r="B106" s="38" t="s">
        <v>95</v>
      </c>
      <c r="C106" s="49" t="s">
        <v>102</v>
      </c>
      <c r="D106" s="66" t="s">
        <v>103</v>
      </c>
      <c r="E106" s="55"/>
      <c r="F106" s="55">
        <v>7651490.1600000001</v>
      </c>
      <c r="G106" s="56">
        <f t="shared" si="7"/>
        <v>66708157.767250255</v>
      </c>
      <c r="H106" s="5"/>
      <c r="I106" s="1"/>
      <c r="J106" s="1"/>
      <c r="K106" s="1"/>
      <c r="L106" s="1"/>
      <c r="M106" s="1"/>
      <c r="N106" s="1"/>
    </row>
    <row r="107" spans="1:14" ht="16.5" x14ac:dyDescent="0.25">
      <c r="A107" s="29"/>
      <c r="B107" s="38" t="s">
        <v>95</v>
      </c>
      <c r="C107" s="49" t="s">
        <v>102</v>
      </c>
      <c r="D107" s="66" t="s">
        <v>104</v>
      </c>
      <c r="E107" s="55"/>
      <c r="F107" s="55">
        <v>91000</v>
      </c>
      <c r="G107" s="56">
        <f t="shared" si="7"/>
        <v>66617157.767250255</v>
      </c>
      <c r="H107" s="5"/>
      <c r="I107" s="1"/>
      <c r="J107" s="1"/>
      <c r="K107" s="1"/>
      <c r="L107" s="1"/>
      <c r="M107" s="1"/>
      <c r="N107" s="1"/>
    </row>
    <row r="108" spans="1:14" ht="16.5" x14ac:dyDescent="0.25">
      <c r="A108" s="29"/>
      <c r="B108" s="38" t="s">
        <v>105</v>
      </c>
      <c r="C108" s="49"/>
      <c r="D108" s="34" t="s">
        <v>43</v>
      </c>
      <c r="E108" s="55">
        <v>57720</v>
      </c>
      <c r="F108" s="55"/>
      <c r="G108" s="56">
        <f t="shared" si="7"/>
        <v>66674877.767250255</v>
      </c>
      <c r="H108" s="5"/>
      <c r="I108" s="1"/>
      <c r="J108" s="1"/>
      <c r="K108" s="1"/>
      <c r="L108" s="1"/>
      <c r="M108" s="1"/>
      <c r="N108" s="1"/>
    </row>
    <row r="109" spans="1:14" ht="16.5" x14ac:dyDescent="0.25">
      <c r="A109" s="29"/>
      <c r="B109" s="38" t="s">
        <v>105</v>
      </c>
      <c r="C109" s="49"/>
      <c r="D109" s="44" t="s">
        <v>44</v>
      </c>
      <c r="E109" s="55">
        <v>13365.62</v>
      </c>
      <c r="F109" s="55">
        <f>E109*0.025</f>
        <v>334.14050000000003</v>
      </c>
      <c r="G109" s="56">
        <f t="shared" si="7"/>
        <v>66687909.24675025</v>
      </c>
      <c r="H109" s="5"/>
      <c r="I109" s="1"/>
      <c r="J109" s="1"/>
      <c r="K109" s="1"/>
      <c r="L109" s="1"/>
      <c r="M109" s="1"/>
      <c r="N109" s="1"/>
    </row>
    <row r="110" spans="1:14" ht="16.5" x14ac:dyDescent="0.25">
      <c r="A110" s="29"/>
      <c r="B110" s="38" t="s">
        <v>105</v>
      </c>
      <c r="C110" s="49"/>
      <c r="D110" s="44" t="s">
        <v>106</v>
      </c>
      <c r="E110" s="55">
        <v>214990.4</v>
      </c>
      <c r="F110" s="55"/>
      <c r="G110" s="56">
        <f t="shared" si="7"/>
        <v>66902899.646750249</v>
      </c>
      <c r="H110" s="5"/>
      <c r="I110" s="1"/>
      <c r="J110" s="1"/>
      <c r="K110" s="1"/>
      <c r="L110" s="1"/>
      <c r="M110" s="1"/>
      <c r="N110" s="1"/>
    </row>
    <row r="111" spans="1:14" ht="16.5" x14ac:dyDescent="0.25">
      <c r="A111" s="29"/>
      <c r="B111" s="38" t="s">
        <v>105</v>
      </c>
      <c r="C111" s="49"/>
      <c r="D111" s="44" t="s">
        <v>79</v>
      </c>
      <c r="E111" s="55">
        <v>69000</v>
      </c>
      <c r="F111" s="55"/>
      <c r="G111" s="56">
        <f t="shared" si="7"/>
        <v>66971899.646750249</v>
      </c>
      <c r="H111" s="5"/>
      <c r="I111" s="1"/>
      <c r="J111" s="1"/>
      <c r="K111" s="1"/>
      <c r="L111" s="1"/>
      <c r="M111" s="1"/>
      <c r="N111" s="1"/>
    </row>
    <row r="112" spans="1:14" ht="16.5" x14ac:dyDescent="0.25">
      <c r="A112" s="29"/>
      <c r="B112" s="38" t="s">
        <v>105</v>
      </c>
      <c r="C112" s="49"/>
      <c r="D112" s="44" t="s">
        <v>79</v>
      </c>
      <c r="E112" s="55">
        <v>8864</v>
      </c>
      <c r="F112" s="55"/>
      <c r="G112" s="56">
        <f t="shared" si="7"/>
        <v>66980763.646750249</v>
      </c>
      <c r="H112" s="5"/>
      <c r="I112" s="1"/>
      <c r="J112" s="1"/>
      <c r="K112" s="1"/>
      <c r="L112" s="1"/>
      <c r="M112" s="1"/>
      <c r="N112" s="1"/>
    </row>
    <row r="113" spans="1:14" ht="16.5" x14ac:dyDescent="0.25">
      <c r="A113" s="29"/>
      <c r="B113" s="38" t="s">
        <v>107</v>
      </c>
      <c r="C113" s="49"/>
      <c r="D113" s="34" t="s">
        <v>43</v>
      </c>
      <c r="E113" s="55">
        <v>47205</v>
      </c>
      <c r="F113" s="55"/>
      <c r="G113" s="56">
        <f t="shared" si="7"/>
        <v>67027968.646750249</v>
      </c>
      <c r="H113" s="5"/>
      <c r="I113" s="1"/>
      <c r="J113" s="1"/>
      <c r="K113" s="1"/>
      <c r="L113" s="1"/>
      <c r="M113" s="1"/>
      <c r="N113" s="1"/>
    </row>
    <row r="114" spans="1:14" ht="16.5" x14ac:dyDescent="0.25">
      <c r="A114" s="29"/>
      <c r="B114" s="38" t="s">
        <v>107</v>
      </c>
      <c r="C114" s="49"/>
      <c r="D114" s="44" t="s">
        <v>44</v>
      </c>
      <c r="E114" s="55">
        <v>440</v>
      </c>
      <c r="F114" s="55">
        <f>E114*0.025</f>
        <v>11</v>
      </c>
      <c r="G114" s="56">
        <f t="shared" si="7"/>
        <v>67028397.646750249</v>
      </c>
      <c r="H114" s="5"/>
      <c r="I114" s="1"/>
      <c r="J114" s="1"/>
      <c r="K114" s="1"/>
      <c r="L114" s="1"/>
      <c r="M114" s="1"/>
      <c r="N114" s="1"/>
    </row>
    <row r="115" spans="1:14" ht="16.5" x14ac:dyDescent="0.25">
      <c r="A115" s="29"/>
      <c r="B115" s="38" t="s">
        <v>107</v>
      </c>
      <c r="C115" s="49"/>
      <c r="D115" s="44" t="s">
        <v>44</v>
      </c>
      <c r="E115" s="55">
        <v>1845.58</v>
      </c>
      <c r="F115" s="55">
        <f t="shared" ref="F115:F135" si="11">E115*0.025</f>
        <v>46.139499999999998</v>
      </c>
      <c r="G115" s="56">
        <f t="shared" si="7"/>
        <v>67030197.087250248</v>
      </c>
      <c r="H115" s="5"/>
      <c r="I115" s="1"/>
      <c r="J115" s="1"/>
      <c r="K115" s="1"/>
      <c r="L115" s="1"/>
      <c r="M115" s="1"/>
      <c r="N115" s="1"/>
    </row>
    <row r="116" spans="1:14" ht="16.5" x14ac:dyDescent="0.25">
      <c r="A116" s="29"/>
      <c r="B116" s="38" t="s">
        <v>107</v>
      </c>
      <c r="C116" s="49"/>
      <c r="D116" s="44" t="s">
        <v>44</v>
      </c>
      <c r="E116" s="55">
        <v>1962.58</v>
      </c>
      <c r="F116" s="55">
        <f t="shared" si="11"/>
        <v>49.064500000000002</v>
      </c>
      <c r="G116" s="56">
        <f t="shared" si="7"/>
        <v>67032110.602750249</v>
      </c>
      <c r="H116" s="5"/>
      <c r="I116" s="1"/>
      <c r="J116" s="1"/>
      <c r="K116" s="1"/>
      <c r="L116" s="1"/>
      <c r="M116" s="1"/>
      <c r="N116" s="1"/>
    </row>
    <row r="117" spans="1:14" ht="16.5" x14ac:dyDescent="0.25">
      <c r="A117" s="29"/>
      <c r="B117" s="38" t="s">
        <v>107</v>
      </c>
      <c r="C117" s="49"/>
      <c r="D117" s="44" t="s">
        <v>44</v>
      </c>
      <c r="E117" s="55">
        <v>100</v>
      </c>
      <c r="F117" s="55">
        <f t="shared" si="11"/>
        <v>2.5</v>
      </c>
      <c r="G117" s="56">
        <f t="shared" si="7"/>
        <v>67032208.102750249</v>
      </c>
      <c r="H117" s="5"/>
      <c r="I117" s="1"/>
      <c r="J117" s="1"/>
      <c r="K117" s="1"/>
      <c r="L117" s="1"/>
      <c r="M117" s="1"/>
      <c r="N117" s="1"/>
    </row>
    <row r="118" spans="1:14" ht="16.5" x14ac:dyDescent="0.25">
      <c r="A118" s="29"/>
      <c r="B118" s="38" t="s">
        <v>107</v>
      </c>
      <c r="C118" s="49" t="s">
        <v>108</v>
      </c>
      <c r="D118" s="44" t="s">
        <v>109</v>
      </c>
      <c r="E118" s="55"/>
      <c r="F118" s="55">
        <v>2192492.2200000002</v>
      </c>
      <c r="G118" s="56">
        <f t="shared" si="7"/>
        <v>64839715.88275025</v>
      </c>
      <c r="H118" s="5"/>
      <c r="I118" s="1"/>
      <c r="J118" s="1"/>
      <c r="K118" s="1"/>
      <c r="L118" s="1"/>
      <c r="M118" s="1"/>
      <c r="N118" s="1"/>
    </row>
    <row r="119" spans="1:14" ht="16.5" x14ac:dyDescent="0.25">
      <c r="A119" s="29"/>
      <c r="B119" s="38" t="s">
        <v>36</v>
      </c>
      <c r="C119" s="49"/>
      <c r="D119" s="34" t="s">
        <v>43</v>
      </c>
      <c r="E119" s="55">
        <v>37299</v>
      </c>
      <c r="F119" s="55"/>
      <c r="G119" s="56">
        <f t="shared" si="7"/>
        <v>64877014.88275025</v>
      </c>
      <c r="H119" s="5"/>
      <c r="I119" s="1"/>
      <c r="J119" s="1"/>
      <c r="K119" s="1"/>
      <c r="L119" s="1"/>
      <c r="M119" s="1"/>
      <c r="N119" s="1"/>
    </row>
    <row r="120" spans="1:14" ht="16.5" x14ac:dyDescent="0.25">
      <c r="A120" s="29"/>
      <c r="B120" s="38" t="s">
        <v>36</v>
      </c>
      <c r="C120" s="49"/>
      <c r="D120" s="44" t="s">
        <v>44</v>
      </c>
      <c r="E120" s="55">
        <v>1026.46</v>
      </c>
      <c r="F120" s="55">
        <f t="shared" si="11"/>
        <v>25.661500000000004</v>
      </c>
      <c r="G120" s="56">
        <f t="shared" si="7"/>
        <v>64878015.681250252</v>
      </c>
      <c r="H120" s="5"/>
      <c r="I120" s="1"/>
      <c r="J120" s="1"/>
      <c r="K120" s="1"/>
      <c r="L120" s="1"/>
      <c r="M120" s="1"/>
      <c r="N120" s="1"/>
    </row>
    <row r="121" spans="1:14" ht="16.5" x14ac:dyDescent="0.25">
      <c r="A121" s="29"/>
      <c r="B121" s="38" t="s">
        <v>36</v>
      </c>
      <c r="C121" s="49"/>
      <c r="D121" s="44" t="s">
        <v>44</v>
      </c>
      <c r="E121" s="55">
        <v>1061</v>
      </c>
      <c r="F121" s="55">
        <f t="shared" si="11"/>
        <v>26.525000000000002</v>
      </c>
      <c r="G121" s="56">
        <f t="shared" si="7"/>
        <v>64879050.156250253</v>
      </c>
      <c r="H121" s="5"/>
      <c r="I121" s="1"/>
      <c r="J121" s="1"/>
      <c r="K121" s="1"/>
      <c r="L121" s="1"/>
      <c r="M121" s="1"/>
      <c r="N121" s="1"/>
    </row>
    <row r="122" spans="1:14" ht="16.5" x14ac:dyDescent="0.25">
      <c r="A122" s="29"/>
      <c r="B122" s="38" t="s">
        <v>36</v>
      </c>
      <c r="C122" s="49"/>
      <c r="D122" s="44" t="s">
        <v>44</v>
      </c>
      <c r="E122" s="55">
        <v>1284</v>
      </c>
      <c r="F122" s="55">
        <f t="shared" si="11"/>
        <v>32.1</v>
      </c>
      <c r="G122" s="56">
        <f t="shared" si="7"/>
        <v>64880302.056250252</v>
      </c>
      <c r="H122" s="5"/>
      <c r="I122" s="1"/>
      <c r="J122" s="1"/>
      <c r="K122" s="1"/>
      <c r="L122" s="1"/>
      <c r="M122" s="1"/>
      <c r="N122" s="1"/>
    </row>
    <row r="123" spans="1:14" ht="16.5" x14ac:dyDescent="0.25">
      <c r="A123" s="29"/>
      <c r="B123" s="38" t="s">
        <v>36</v>
      </c>
      <c r="C123" s="49"/>
      <c r="D123" s="44" t="s">
        <v>44</v>
      </c>
      <c r="E123" s="55">
        <v>314.12</v>
      </c>
      <c r="F123" s="55">
        <f t="shared" si="11"/>
        <v>7.8530000000000006</v>
      </c>
      <c r="G123" s="56">
        <f t="shared" si="7"/>
        <v>64880608.323250249</v>
      </c>
      <c r="H123" s="5"/>
      <c r="I123" s="1"/>
      <c r="J123" s="1"/>
      <c r="K123" s="1"/>
      <c r="L123" s="1"/>
      <c r="M123" s="1"/>
      <c r="N123" s="1"/>
    </row>
    <row r="124" spans="1:14" ht="16.5" x14ac:dyDescent="0.25">
      <c r="A124" s="29"/>
      <c r="B124" s="38" t="s">
        <v>36</v>
      </c>
      <c r="C124" s="49"/>
      <c r="D124" s="44" t="s">
        <v>110</v>
      </c>
      <c r="E124" s="55">
        <v>1550613.26</v>
      </c>
      <c r="F124" s="55"/>
      <c r="G124" s="56">
        <f t="shared" si="7"/>
        <v>66431221.583250247</v>
      </c>
      <c r="H124" s="5"/>
      <c r="I124" s="1"/>
      <c r="J124" s="1"/>
      <c r="K124" s="1"/>
      <c r="L124" s="1"/>
      <c r="M124" s="1"/>
      <c r="N124" s="1"/>
    </row>
    <row r="125" spans="1:14" ht="16.5" x14ac:dyDescent="0.25">
      <c r="A125" s="29"/>
      <c r="B125" s="38" t="s">
        <v>36</v>
      </c>
      <c r="C125" s="49"/>
      <c r="D125" s="44" t="s">
        <v>111</v>
      </c>
      <c r="E125" s="55">
        <v>219798.12</v>
      </c>
      <c r="F125" s="55"/>
      <c r="G125" s="56">
        <f t="shared" si="7"/>
        <v>66651019.703250244</v>
      </c>
      <c r="H125" s="5"/>
      <c r="I125" s="1"/>
      <c r="J125" s="1"/>
      <c r="K125" s="1"/>
      <c r="L125" s="1"/>
      <c r="M125" s="1"/>
      <c r="N125" s="1"/>
    </row>
    <row r="126" spans="1:14" ht="16.5" x14ac:dyDescent="0.25">
      <c r="A126" s="29"/>
      <c r="B126" s="38" t="s">
        <v>36</v>
      </c>
      <c r="C126" s="49"/>
      <c r="D126" s="44" t="s">
        <v>112</v>
      </c>
      <c r="E126" s="55">
        <v>42352.04</v>
      </c>
      <c r="F126" s="55"/>
      <c r="G126" s="56">
        <f t="shared" si="7"/>
        <v>66693371.743250243</v>
      </c>
      <c r="H126" s="5"/>
      <c r="I126" s="1"/>
      <c r="J126" s="1"/>
      <c r="K126" s="1"/>
      <c r="L126" s="1"/>
      <c r="M126" s="1"/>
      <c r="N126" s="1"/>
    </row>
    <row r="127" spans="1:14" ht="16.5" x14ac:dyDescent="0.25">
      <c r="A127" s="29"/>
      <c r="B127" s="38" t="s">
        <v>113</v>
      </c>
      <c r="C127" s="49"/>
      <c r="D127" s="34" t="s">
        <v>43</v>
      </c>
      <c r="E127" s="55">
        <v>58335</v>
      </c>
      <c r="F127" s="55"/>
      <c r="G127" s="56">
        <f t="shared" si="7"/>
        <v>66751706.743250243</v>
      </c>
      <c r="H127" s="5"/>
      <c r="I127" s="1"/>
      <c r="J127" s="1"/>
      <c r="K127" s="1"/>
      <c r="L127" s="1"/>
      <c r="M127" s="1"/>
      <c r="N127" s="1"/>
    </row>
    <row r="128" spans="1:14" ht="16.5" x14ac:dyDescent="0.25">
      <c r="A128" s="29"/>
      <c r="B128" s="38" t="s">
        <v>113</v>
      </c>
      <c r="C128" s="49"/>
      <c r="D128" s="44" t="s">
        <v>44</v>
      </c>
      <c r="E128" s="55">
        <v>15950.48</v>
      </c>
      <c r="F128" s="55">
        <f t="shared" si="11"/>
        <v>398.762</v>
      </c>
      <c r="G128" s="56">
        <f t="shared" si="7"/>
        <v>66767258.461250238</v>
      </c>
      <c r="H128" s="5"/>
      <c r="I128" s="1"/>
      <c r="J128" s="1"/>
      <c r="K128" s="1"/>
      <c r="L128" s="1"/>
      <c r="M128" s="1"/>
      <c r="N128" s="1"/>
    </row>
    <row r="129" spans="1:14" ht="16.5" x14ac:dyDescent="0.25">
      <c r="A129" s="29"/>
      <c r="B129" s="38" t="s">
        <v>113</v>
      </c>
      <c r="C129" s="49"/>
      <c r="D129" s="44" t="s">
        <v>44</v>
      </c>
      <c r="E129" s="55">
        <v>400</v>
      </c>
      <c r="F129" s="55">
        <f t="shared" si="11"/>
        <v>10</v>
      </c>
      <c r="G129" s="56">
        <f t="shared" si="7"/>
        <v>66767648.461250238</v>
      </c>
      <c r="H129" s="5"/>
      <c r="I129" s="1"/>
      <c r="J129" s="1"/>
      <c r="K129" s="1"/>
      <c r="L129" s="1"/>
      <c r="M129" s="1"/>
      <c r="N129" s="1"/>
    </row>
    <row r="130" spans="1:14" ht="16.5" x14ac:dyDescent="0.25">
      <c r="A130" s="29"/>
      <c r="B130" s="38" t="s">
        <v>113</v>
      </c>
      <c r="C130" s="49"/>
      <c r="D130" s="44" t="s">
        <v>44</v>
      </c>
      <c r="E130" s="55">
        <v>840</v>
      </c>
      <c r="F130" s="55">
        <f t="shared" si="11"/>
        <v>21</v>
      </c>
      <c r="G130" s="56">
        <f t="shared" si="7"/>
        <v>66768467.461250238</v>
      </c>
      <c r="H130" s="5"/>
      <c r="I130" s="1"/>
      <c r="J130" s="1"/>
      <c r="K130" s="1"/>
      <c r="L130" s="1"/>
      <c r="M130" s="1"/>
      <c r="N130" s="1"/>
    </row>
    <row r="131" spans="1:14" ht="16.5" x14ac:dyDescent="0.25">
      <c r="A131" s="29"/>
      <c r="B131" s="38" t="s">
        <v>113</v>
      </c>
      <c r="C131" s="49"/>
      <c r="D131" s="44" t="s">
        <v>44</v>
      </c>
      <c r="E131" s="55">
        <v>250</v>
      </c>
      <c r="F131" s="55">
        <f t="shared" si="11"/>
        <v>6.25</v>
      </c>
      <c r="G131" s="56">
        <f t="shared" si="7"/>
        <v>66768711.211250238</v>
      </c>
      <c r="H131" s="5"/>
      <c r="I131" s="1"/>
      <c r="J131" s="1"/>
      <c r="K131" s="1"/>
      <c r="L131" s="1"/>
      <c r="M131" s="1"/>
      <c r="N131" s="1"/>
    </row>
    <row r="132" spans="1:14" ht="16.5" x14ac:dyDescent="0.25">
      <c r="A132" s="29"/>
      <c r="B132" s="38" t="s">
        <v>22</v>
      </c>
      <c r="C132" s="49"/>
      <c r="D132" s="34" t="s">
        <v>43</v>
      </c>
      <c r="E132" s="55">
        <v>30020</v>
      </c>
      <c r="F132" s="55"/>
      <c r="G132" s="56">
        <f t="shared" si="7"/>
        <v>66798731.211250238</v>
      </c>
      <c r="H132" s="5"/>
      <c r="I132" s="1"/>
      <c r="J132" s="1"/>
      <c r="K132" s="1"/>
      <c r="L132" s="1"/>
      <c r="M132" s="1"/>
      <c r="N132" s="1"/>
    </row>
    <row r="133" spans="1:14" ht="16.5" x14ac:dyDescent="0.25">
      <c r="A133" s="29"/>
      <c r="B133" s="38" t="s">
        <v>22</v>
      </c>
      <c r="C133" s="49"/>
      <c r="D133" s="44" t="s">
        <v>44</v>
      </c>
      <c r="E133" s="55">
        <v>4000</v>
      </c>
      <c r="F133" s="55">
        <f t="shared" si="11"/>
        <v>100</v>
      </c>
      <c r="G133" s="56">
        <f t="shared" si="7"/>
        <v>66802631.211250238</v>
      </c>
      <c r="H133" s="5"/>
      <c r="I133" s="1"/>
      <c r="J133" s="1"/>
      <c r="K133" s="1"/>
      <c r="L133" s="1"/>
      <c r="M133" s="1"/>
      <c r="N133" s="1"/>
    </row>
    <row r="134" spans="1:14" ht="16.5" x14ac:dyDescent="0.25">
      <c r="A134" s="29"/>
      <c r="B134" s="38" t="s">
        <v>22</v>
      </c>
      <c r="C134" s="49"/>
      <c r="D134" s="44" t="s">
        <v>44</v>
      </c>
      <c r="E134" s="55">
        <v>8172</v>
      </c>
      <c r="F134" s="55">
        <f t="shared" si="11"/>
        <v>204.3</v>
      </c>
      <c r="G134" s="56">
        <f t="shared" si="7"/>
        <v>66810598.911250241</v>
      </c>
      <c r="H134" s="5"/>
      <c r="I134" s="1"/>
      <c r="J134" s="1"/>
      <c r="K134" s="1"/>
      <c r="L134" s="1"/>
      <c r="M134" s="1"/>
      <c r="N134" s="1"/>
    </row>
    <row r="135" spans="1:14" ht="16.5" x14ac:dyDescent="0.25">
      <c r="A135" s="29"/>
      <c r="B135" s="38" t="s">
        <v>22</v>
      </c>
      <c r="C135" s="49"/>
      <c r="D135" s="44" t="s">
        <v>44</v>
      </c>
      <c r="E135" s="55">
        <v>400</v>
      </c>
      <c r="F135" s="55">
        <f t="shared" si="11"/>
        <v>10</v>
      </c>
      <c r="G135" s="56">
        <f t="shared" si="7"/>
        <v>66810988.911250241</v>
      </c>
      <c r="H135" s="5"/>
      <c r="I135" s="1"/>
      <c r="J135" s="1"/>
      <c r="K135" s="1"/>
      <c r="L135" s="1"/>
      <c r="M135" s="1"/>
      <c r="N135" s="1"/>
    </row>
    <row r="136" spans="1:14" ht="16.5" x14ac:dyDescent="0.25">
      <c r="A136" s="29"/>
      <c r="B136" s="38" t="s">
        <v>22</v>
      </c>
      <c r="C136" s="49"/>
      <c r="D136" s="44" t="s">
        <v>114</v>
      </c>
      <c r="E136" s="55">
        <v>1663724.69</v>
      </c>
      <c r="F136" s="55"/>
      <c r="G136" s="56">
        <f t="shared" si="7"/>
        <v>68474713.601250246</v>
      </c>
      <c r="H136" s="5"/>
      <c r="I136" s="1"/>
      <c r="J136" s="1"/>
      <c r="K136" s="1"/>
      <c r="L136" s="1"/>
      <c r="M136" s="1"/>
      <c r="N136" s="1"/>
    </row>
    <row r="137" spans="1:14" ht="16.5" x14ac:dyDescent="0.25">
      <c r="A137" s="29"/>
      <c r="B137" s="38" t="s">
        <v>22</v>
      </c>
      <c r="C137" s="49"/>
      <c r="D137" s="44" t="s">
        <v>115</v>
      </c>
      <c r="E137" s="55">
        <v>1463135.44</v>
      </c>
      <c r="F137" s="55"/>
      <c r="G137" s="56">
        <f t="shared" si="7"/>
        <v>69937849.041250244</v>
      </c>
      <c r="H137" s="5"/>
      <c r="I137" s="1"/>
      <c r="J137" s="1"/>
      <c r="K137" s="1"/>
      <c r="L137" s="1"/>
      <c r="M137" s="1"/>
      <c r="N137" s="1"/>
    </row>
    <row r="138" spans="1:14" ht="16.5" x14ac:dyDescent="0.25">
      <c r="A138" s="29"/>
      <c r="B138" s="38" t="s">
        <v>22</v>
      </c>
      <c r="C138" s="49"/>
      <c r="D138" s="44" t="s">
        <v>79</v>
      </c>
      <c r="E138" s="55">
        <v>1061006.31</v>
      </c>
      <c r="F138" s="55"/>
      <c r="G138" s="56">
        <f t="shared" si="7"/>
        <v>70998855.351250246</v>
      </c>
      <c r="H138" s="5"/>
      <c r="I138" s="1"/>
      <c r="J138" s="1"/>
      <c r="K138" s="1"/>
      <c r="L138" s="1"/>
      <c r="M138" s="1"/>
      <c r="N138" s="1"/>
    </row>
    <row r="139" spans="1:14" ht="16.5" x14ac:dyDescent="0.25">
      <c r="A139" s="29"/>
      <c r="B139" s="38" t="s">
        <v>22</v>
      </c>
      <c r="C139" s="49"/>
      <c r="D139" s="44" t="s">
        <v>116</v>
      </c>
      <c r="E139" s="55">
        <v>550650.21</v>
      </c>
      <c r="F139" s="55"/>
      <c r="G139" s="56">
        <f t="shared" si="7"/>
        <v>71549505.56125024</v>
      </c>
      <c r="H139" s="5"/>
      <c r="I139" s="1"/>
      <c r="J139" s="1"/>
      <c r="K139" s="1"/>
      <c r="L139" s="1"/>
      <c r="M139" s="1"/>
      <c r="N139" s="1"/>
    </row>
    <row r="140" spans="1:14" ht="16.5" x14ac:dyDescent="0.25">
      <c r="A140" s="29"/>
      <c r="B140" s="38" t="s">
        <v>22</v>
      </c>
      <c r="C140" s="49"/>
      <c r="D140" s="44" t="s">
        <v>117</v>
      </c>
      <c r="E140" s="55">
        <v>145493.14000000001</v>
      </c>
      <c r="F140" s="55"/>
      <c r="G140" s="56">
        <f t="shared" si="7"/>
        <v>71694998.70125024</v>
      </c>
      <c r="H140" s="5"/>
      <c r="I140" s="1"/>
      <c r="J140" s="1"/>
      <c r="K140" s="1"/>
      <c r="L140" s="1"/>
      <c r="M140" s="1"/>
      <c r="N140" s="1"/>
    </row>
    <row r="141" spans="1:14" ht="16.5" x14ac:dyDescent="0.25">
      <c r="A141" s="29"/>
      <c r="B141" s="38" t="s">
        <v>22</v>
      </c>
      <c r="C141" s="49"/>
      <c r="D141" s="44" t="s">
        <v>79</v>
      </c>
      <c r="E141" s="55">
        <v>103216</v>
      </c>
      <c r="F141" s="55"/>
      <c r="G141" s="56">
        <f t="shared" si="7"/>
        <v>71798214.70125024</v>
      </c>
      <c r="H141" s="5"/>
      <c r="I141" s="1"/>
      <c r="J141" s="1"/>
      <c r="K141" s="1"/>
      <c r="L141" s="1"/>
      <c r="M141" s="1"/>
      <c r="N141" s="1"/>
    </row>
    <row r="142" spans="1:14" ht="16.5" x14ac:dyDescent="0.25">
      <c r="A142" s="29"/>
      <c r="B142" s="38" t="s">
        <v>22</v>
      </c>
      <c r="C142" s="49"/>
      <c r="D142" s="44" t="s">
        <v>117</v>
      </c>
      <c r="E142" s="55">
        <v>3345.16</v>
      </c>
      <c r="F142" s="55"/>
      <c r="G142" s="56">
        <f t="shared" si="7"/>
        <v>71801559.861250237</v>
      </c>
      <c r="H142" s="5"/>
      <c r="I142" s="1"/>
      <c r="J142" s="1"/>
      <c r="K142" s="1"/>
      <c r="L142" s="1"/>
      <c r="M142" s="1"/>
      <c r="N142" s="1"/>
    </row>
    <row r="143" spans="1:14" ht="16.5" x14ac:dyDescent="0.25">
      <c r="A143" s="29"/>
      <c r="B143" s="38" t="s">
        <v>22</v>
      </c>
      <c r="C143" s="49"/>
      <c r="D143" s="44" t="s">
        <v>117</v>
      </c>
      <c r="E143" s="55">
        <v>131936</v>
      </c>
      <c r="F143" s="55"/>
      <c r="G143" s="56">
        <f t="shared" ref="G143:G194" si="12">G142+E143-F143</f>
        <v>71933495.861250237</v>
      </c>
      <c r="H143" s="5"/>
      <c r="I143" s="1"/>
      <c r="J143" s="1"/>
      <c r="K143" s="1"/>
      <c r="L143" s="1"/>
      <c r="M143" s="1"/>
      <c r="N143" s="1"/>
    </row>
    <row r="144" spans="1:14" ht="16.5" x14ac:dyDescent="0.25">
      <c r="A144" s="29"/>
      <c r="B144" s="38" t="s">
        <v>118</v>
      </c>
      <c r="C144" s="49"/>
      <c r="D144" s="34" t="s">
        <v>43</v>
      </c>
      <c r="E144" s="55">
        <v>40474</v>
      </c>
      <c r="F144" s="55"/>
      <c r="G144" s="56">
        <f t="shared" si="12"/>
        <v>71973969.861250237</v>
      </c>
      <c r="H144" s="5"/>
      <c r="I144" s="1"/>
      <c r="J144" s="1"/>
      <c r="K144" s="1"/>
      <c r="L144" s="1"/>
      <c r="M144" s="1"/>
      <c r="N144" s="1"/>
    </row>
    <row r="145" spans="1:14" ht="16.5" x14ac:dyDescent="0.25">
      <c r="A145" s="29"/>
      <c r="B145" s="38" t="s">
        <v>118</v>
      </c>
      <c r="C145" s="49"/>
      <c r="D145" s="44" t="s">
        <v>44</v>
      </c>
      <c r="E145" s="55">
        <v>788</v>
      </c>
      <c r="F145" s="55">
        <f>E145*0.025</f>
        <v>19.700000000000003</v>
      </c>
      <c r="G145" s="56">
        <f t="shared" si="12"/>
        <v>71974738.161250234</v>
      </c>
      <c r="H145" s="5"/>
      <c r="I145" s="1"/>
      <c r="J145" s="1"/>
      <c r="K145" s="1"/>
      <c r="L145" s="1"/>
      <c r="M145" s="1"/>
      <c r="N145" s="1"/>
    </row>
    <row r="146" spans="1:14" ht="16.5" x14ac:dyDescent="0.25">
      <c r="A146" s="29"/>
      <c r="B146" s="38" t="s">
        <v>118</v>
      </c>
      <c r="C146" s="49"/>
      <c r="D146" s="44" t="s">
        <v>44</v>
      </c>
      <c r="E146" s="55">
        <v>100</v>
      </c>
      <c r="F146" s="55">
        <f t="shared" ref="F146:F149" si="13">E146*0.025</f>
        <v>2.5</v>
      </c>
      <c r="G146" s="56">
        <f t="shared" si="12"/>
        <v>71974835.661250234</v>
      </c>
      <c r="H146" s="5"/>
      <c r="I146" s="1"/>
      <c r="J146" s="1"/>
      <c r="K146" s="1"/>
      <c r="L146" s="1"/>
      <c r="M146" s="1"/>
      <c r="N146" s="1"/>
    </row>
    <row r="147" spans="1:14" ht="16.5" x14ac:dyDescent="0.25">
      <c r="A147" s="29"/>
      <c r="B147" s="38" t="s">
        <v>118</v>
      </c>
      <c r="C147" s="49"/>
      <c r="D147" s="44" t="s">
        <v>44</v>
      </c>
      <c r="E147" s="55">
        <v>4315</v>
      </c>
      <c r="F147" s="55">
        <f t="shared" si="13"/>
        <v>107.875</v>
      </c>
      <c r="G147" s="56">
        <f t="shared" si="12"/>
        <v>71979042.786250234</v>
      </c>
      <c r="H147" s="5"/>
      <c r="I147" s="1"/>
      <c r="J147" s="1"/>
      <c r="K147" s="1"/>
      <c r="L147" s="1"/>
      <c r="M147" s="1"/>
      <c r="N147" s="1"/>
    </row>
    <row r="148" spans="1:14" ht="16.5" x14ac:dyDescent="0.25">
      <c r="A148" s="29"/>
      <c r="B148" s="38" t="s">
        <v>118</v>
      </c>
      <c r="C148" s="49"/>
      <c r="D148" s="44" t="s">
        <v>44</v>
      </c>
      <c r="E148" s="55">
        <v>3000</v>
      </c>
      <c r="F148" s="55">
        <f t="shared" si="13"/>
        <v>75</v>
      </c>
      <c r="G148" s="56">
        <f t="shared" si="12"/>
        <v>71981967.786250234</v>
      </c>
      <c r="H148" s="5"/>
      <c r="I148" s="1"/>
      <c r="J148" s="1"/>
      <c r="K148" s="1"/>
      <c r="L148" s="1"/>
      <c r="M148" s="1"/>
      <c r="N148" s="1"/>
    </row>
    <row r="149" spans="1:14" ht="16.5" x14ac:dyDescent="0.25">
      <c r="A149" s="29"/>
      <c r="B149" s="38" t="s">
        <v>118</v>
      </c>
      <c r="C149" s="49"/>
      <c r="D149" s="44" t="s">
        <v>44</v>
      </c>
      <c r="E149" s="55">
        <v>1111</v>
      </c>
      <c r="F149" s="55">
        <f t="shared" si="13"/>
        <v>27.775000000000002</v>
      </c>
      <c r="G149" s="56">
        <f t="shared" si="12"/>
        <v>71983051.011250228</v>
      </c>
      <c r="H149" s="5"/>
      <c r="I149" s="1"/>
      <c r="J149" s="1"/>
      <c r="K149" s="1"/>
      <c r="L149" s="1"/>
      <c r="M149" s="1"/>
      <c r="N149" s="1"/>
    </row>
    <row r="150" spans="1:14" ht="16.5" x14ac:dyDescent="0.25">
      <c r="A150" s="29"/>
      <c r="B150" s="38" t="s">
        <v>118</v>
      </c>
      <c r="C150" s="49"/>
      <c r="D150" s="44" t="s">
        <v>119</v>
      </c>
      <c r="E150" s="55">
        <v>15762.77</v>
      </c>
      <c r="F150" s="55"/>
      <c r="G150" s="56">
        <f t="shared" si="12"/>
        <v>71998813.781250224</v>
      </c>
      <c r="H150" s="5"/>
      <c r="I150" s="1"/>
      <c r="J150" s="1"/>
      <c r="K150" s="1"/>
      <c r="L150" s="1"/>
      <c r="M150" s="1"/>
      <c r="N150" s="1"/>
    </row>
    <row r="151" spans="1:14" ht="47.25" x14ac:dyDescent="0.25">
      <c r="A151" s="29"/>
      <c r="B151" s="38" t="s">
        <v>118</v>
      </c>
      <c r="C151" s="49" t="s">
        <v>120</v>
      </c>
      <c r="D151" s="44" t="s">
        <v>121</v>
      </c>
      <c r="E151" s="55"/>
      <c r="F151" s="55">
        <v>184547.12</v>
      </c>
      <c r="G151" s="56">
        <f t="shared" si="12"/>
        <v>71814266.661250219</v>
      </c>
      <c r="H151" s="5"/>
      <c r="I151" s="1"/>
      <c r="J151" s="1"/>
      <c r="K151" s="1"/>
      <c r="L151" s="1"/>
      <c r="M151" s="1"/>
      <c r="N151" s="1"/>
    </row>
    <row r="152" spans="1:14" ht="16.5" x14ac:dyDescent="0.25">
      <c r="A152" s="29"/>
      <c r="B152" s="38" t="s">
        <v>122</v>
      </c>
      <c r="C152" s="49"/>
      <c r="D152" s="34" t="s">
        <v>43</v>
      </c>
      <c r="E152" s="55">
        <v>38096</v>
      </c>
      <c r="F152" s="55"/>
      <c r="G152" s="56">
        <f t="shared" si="12"/>
        <v>71852362.661250219</v>
      </c>
      <c r="H152" s="5"/>
      <c r="I152" s="1"/>
      <c r="J152" s="1"/>
      <c r="K152" s="1"/>
      <c r="L152" s="1"/>
      <c r="M152" s="1"/>
      <c r="N152" s="1"/>
    </row>
    <row r="153" spans="1:14" ht="16.5" x14ac:dyDescent="0.25">
      <c r="A153" s="29"/>
      <c r="B153" s="38" t="s">
        <v>122</v>
      </c>
      <c r="C153" s="49"/>
      <c r="D153" s="44" t="s">
        <v>44</v>
      </c>
      <c r="E153" s="55">
        <v>303</v>
      </c>
      <c r="F153" s="55">
        <f>E153*0.025</f>
        <v>7.5750000000000002</v>
      </c>
      <c r="G153" s="56">
        <f t="shared" si="12"/>
        <v>71852658.086250216</v>
      </c>
      <c r="H153" s="5"/>
      <c r="I153" s="1"/>
      <c r="J153" s="1"/>
      <c r="K153" s="1"/>
      <c r="L153" s="1"/>
      <c r="M153" s="1"/>
      <c r="N153" s="1"/>
    </row>
    <row r="154" spans="1:14" ht="16.5" x14ac:dyDescent="0.25">
      <c r="A154" s="29"/>
      <c r="B154" s="38" t="s">
        <v>122</v>
      </c>
      <c r="C154" s="49"/>
      <c r="D154" s="44" t="s">
        <v>44</v>
      </c>
      <c r="E154" s="55">
        <v>415</v>
      </c>
      <c r="F154" s="55">
        <f t="shared" ref="F154:F171" si="14">E154*0.025</f>
        <v>10.375</v>
      </c>
      <c r="G154" s="56">
        <f t="shared" si="12"/>
        <v>71853062.711250216</v>
      </c>
      <c r="H154" s="5"/>
      <c r="I154" s="1"/>
      <c r="J154" s="1"/>
      <c r="K154" s="1"/>
      <c r="L154" s="1"/>
      <c r="M154" s="1"/>
      <c r="N154" s="1"/>
    </row>
    <row r="155" spans="1:14" ht="16.5" x14ac:dyDescent="0.25">
      <c r="A155" s="29"/>
      <c r="B155" s="38" t="s">
        <v>122</v>
      </c>
      <c r="C155" s="49"/>
      <c r="D155" s="44" t="s">
        <v>44</v>
      </c>
      <c r="E155" s="55">
        <v>536</v>
      </c>
      <c r="F155" s="55">
        <f t="shared" si="14"/>
        <v>13.4</v>
      </c>
      <c r="G155" s="56">
        <f t="shared" si="12"/>
        <v>71853585.31125021</v>
      </c>
      <c r="H155" s="5"/>
      <c r="I155" s="1"/>
      <c r="J155" s="1"/>
      <c r="K155" s="1"/>
      <c r="L155" s="1"/>
      <c r="M155" s="1"/>
      <c r="N155" s="1"/>
    </row>
    <row r="156" spans="1:14" ht="16.5" x14ac:dyDescent="0.25">
      <c r="A156" s="29"/>
      <c r="B156" s="38" t="s">
        <v>122</v>
      </c>
      <c r="C156" s="49"/>
      <c r="D156" s="44" t="s">
        <v>44</v>
      </c>
      <c r="E156" s="55">
        <v>631</v>
      </c>
      <c r="F156" s="55">
        <f t="shared" si="14"/>
        <v>15.775</v>
      </c>
      <c r="G156" s="56">
        <f t="shared" si="12"/>
        <v>71854200.536250204</v>
      </c>
      <c r="H156" s="5"/>
      <c r="I156" s="1"/>
      <c r="J156" s="1"/>
      <c r="K156" s="1"/>
      <c r="L156" s="1"/>
      <c r="M156" s="1"/>
      <c r="N156" s="1"/>
    </row>
    <row r="157" spans="1:14" ht="16.5" x14ac:dyDescent="0.25">
      <c r="A157" s="29"/>
      <c r="B157" s="38" t="s">
        <v>122</v>
      </c>
      <c r="C157" s="49"/>
      <c r="D157" s="44" t="s">
        <v>44</v>
      </c>
      <c r="E157" s="55">
        <v>200</v>
      </c>
      <c r="F157" s="55">
        <f t="shared" si="14"/>
        <v>5</v>
      </c>
      <c r="G157" s="56">
        <f t="shared" si="12"/>
        <v>71854395.536250204</v>
      </c>
      <c r="H157" s="5"/>
      <c r="I157" s="1"/>
      <c r="J157" s="1"/>
      <c r="K157" s="1"/>
      <c r="L157" s="1"/>
      <c r="M157" s="1"/>
      <c r="N157" s="1"/>
    </row>
    <row r="158" spans="1:14" ht="31.5" x14ac:dyDescent="0.25">
      <c r="A158" s="29"/>
      <c r="B158" s="38" t="s">
        <v>122</v>
      </c>
      <c r="C158" s="49" t="s">
        <v>123</v>
      </c>
      <c r="D158" s="44" t="s">
        <v>124</v>
      </c>
      <c r="E158" s="55"/>
      <c r="F158" s="55">
        <v>339958.4</v>
      </c>
      <c r="G158" s="56">
        <f t="shared" si="12"/>
        <v>71514437.136250198</v>
      </c>
      <c r="H158" s="5"/>
      <c r="I158" s="1"/>
      <c r="J158" s="1"/>
      <c r="K158" s="1"/>
      <c r="L158" s="1"/>
      <c r="M158" s="1"/>
      <c r="N158" s="1"/>
    </row>
    <row r="159" spans="1:14" ht="31.5" x14ac:dyDescent="0.25">
      <c r="A159" s="29"/>
      <c r="B159" s="38" t="s">
        <v>122</v>
      </c>
      <c r="C159" s="49" t="s">
        <v>125</v>
      </c>
      <c r="D159" s="44" t="s">
        <v>126</v>
      </c>
      <c r="E159" s="55"/>
      <c r="F159" s="55">
        <v>1132825</v>
      </c>
      <c r="G159" s="56">
        <f t="shared" si="12"/>
        <v>70381612.136250198</v>
      </c>
      <c r="H159" s="5"/>
      <c r="I159" s="1"/>
      <c r="J159" s="1"/>
      <c r="K159" s="1"/>
      <c r="L159" s="1"/>
      <c r="M159" s="1"/>
      <c r="N159" s="1"/>
    </row>
    <row r="160" spans="1:14" ht="31.5" x14ac:dyDescent="0.25">
      <c r="A160" s="29"/>
      <c r="B160" s="38" t="s">
        <v>122</v>
      </c>
      <c r="C160" s="49" t="s">
        <v>127</v>
      </c>
      <c r="D160" s="44" t="s">
        <v>128</v>
      </c>
      <c r="E160" s="55"/>
      <c r="F160" s="55">
        <v>419662.5</v>
      </c>
      <c r="G160" s="56">
        <f t="shared" si="12"/>
        <v>69961949.636250198</v>
      </c>
      <c r="H160" s="5"/>
      <c r="I160" s="1"/>
      <c r="J160" s="1"/>
      <c r="K160" s="1"/>
      <c r="L160" s="1"/>
      <c r="M160" s="1"/>
      <c r="N160" s="1"/>
    </row>
    <row r="161" spans="1:14" ht="31.5" x14ac:dyDescent="0.25">
      <c r="A161" s="29"/>
      <c r="B161" s="38" t="s">
        <v>122</v>
      </c>
      <c r="C161" s="49" t="s">
        <v>129</v>
      </c>
      <c r="D161" s="44" t="s">
        <v>130</v>
      </c>
      <c r="E161" s="55"/>
      <c r="F161" s="55">
        <v>324900</v>
      </c>
      <c r="G161" s="56">
        <f t="shared" si="12"/>
        <v>69637049.636250198</v>
      </c>
      <c r="H161" s="5"/>
      <c r="I161" s="1"/>
      <c r="J161" s="1"/>
      <c r="K161" s="1"/>
      <c r="L161" s="1"/>
      <c r="M161" s="1"/>
      <c r="N161" s="1"/>
    </row>
    <row r="162" spans="1:14" ht="31.5" x14ac:dyDescent="0.25">
      <c r="A162" s="29"/>
      <c r="B162" s="38" t="s">
        <v>122</v>
      </c>
      <c r="C162" s="49" t="s">
        <v>131</v>
      </c>
      <c r="D162" s="44" t="s">
        <v>132</v>
      </c>
      <c r="E162" s="55"/>
      <c r="F162" s="55">
        <v>22995</v>
      </c>
      <c r="G162" s="56">
        <f t="shared" si="12"/>
        <v>69614054.636250198</v>
      </c>
      <c r="H162" s="5"/>
      <c r="I162" s="1"/>
      <c r="J162" s="1"/>
      <c r="K162" s="1"/>
      <c r="L162" s="1"/>
      <c r="M162" s="1"/>
      <c r="N162" s="1"/>
    </row>
    <row r="163" spans="1:14" ht="31.5" x14ac:dyDescent="0.25">
      <c r="A163" s="29"/>
      <c r="B163" s="38" t="s">
        <v>122</v>
      </c>
      <c r="C163" s="49" t="s">
        <v>133</v>
      </c>
      <c r="D163" s="44" t="s">
        <v>134</v>
      </c>
      <c r="E163" s="55"/>
      <c r="F163" s="55">
        <v>1093093.75</v>
      </c>
      <c r="G163" s="56">
        <f t="shared" si="12"/>
        <v>68520960.886250198</v>
      </c>
      <c r="H163" s="5"/>
      <c r="I163" s="1"/>
      <c r="J163" s="1"/>
      <c r="K163" s="1"/>
      <c r="L163" s="1"/>
      <c r="M163" s="1"/>
      <c r="N163" s="1"/>
    </row>
    <row r="164" spans="1:14" ht="31.5" x14ac:dyDescent="0.25">
      <c r="A164" s="29"/>
      <c r="B164" s="38" t="s">
        <v>122</v>
      </c>
      <c r="C164" s="49"/>
      <c r="D164" s="44" t="s">
        <v>135</v>
      </c>
      <c r="E164" s="55">
        <v>732914</v>
      </c>
      <c r="F164" s="55"/>
      <c r="G164" s="56">
        <f t="shared" si="12"/>
        <v>69253874.886250198</v>
      </c>
      <c r="H164" s="5"/>
      <c r="I164" s="1"/>
      <c r="J164" s="1"/>
      <c r="K164" s="1"/>
      <c r="L164" s="1"/>
      <c r="M164" s="1"/>
      <c r="N164" s="1"/>
    </row>
    <row r="165" spans="1:14" ht="16.5" x14ac:dyDescent="0.25">
      <c r="A165" s="29"/>
      <c r="B165" s="38" t="s">
        <v>136</v>
      </c>
      <c r="C165" s="49"/>
      <c r="D165" s="34" t="s">
        <v>43</v>
      </c>
      <c r="E165" s="55">
        <v>41378</v>
      </c>
      <c r="F165" s="55"/>
      <c r="G165" s="56">
        <f t="shared" si="12"/>
        <v>69295252.886250198</v>
      </c>
      <c r="H165" s="5"/>
      <c r="I165" s="1"/>
      <c r="J165" s="1"/>
      <c r="K165" s="1"/>
      <c r="L165" s="1"/>
      <c r="M165" s="1"/>
      <c r="N165" s="1"/>
    </row>
    <row r="166" spans="1:14" ht="16.5" x14ac:dyDescent="0.25">
      <c r="A166" s="29"/>
      <c r="B166" s="38" t="s">
        <v>136</v>
      </c>
      <c r="C166" s="49"/>
      <c r="D166" s="44" t="s">
        <v>44</v>
      </c>
      <c r="E166" s="55">
        <v>4321.8</v>
      </c>
      <c r="F166" s="55">
        <f t="shared" si="14"/>
        <v>108.04500000000002</v>
      </c>
      <c r="G166" s="56">
        <f t="shared" si="12"/>
        <v>69299466.641250193</v>
      </c>
      <c r="H166" s="5"/>
      <c r="I166" s="1"/>
      <c r="J166" s="1"/>
      <c r="K166" s="1"/>
      <c r="L166" s="1"/>
      <c r="M166" s="1"/>
      <c r="N166" s="1"/>
    </row>
    <row r="167" spans="1:14" ht="16.5" x14ac:dyDescent="0.25">
      <c r="A167" s="29"/>
      <c r="B167" s="38" t="s">
        <v>136</v>
      </c>
      <c r="C167" s="49"/>
      <c r="D167" s="44" t="s">
        <v>44</v>
      </c>
      <c r="E167" s="55">
        <v>249.8</v>
      </c>
      <c r="F167" s="55">
        <f t="shared" si="14"/>
        <v>6.245000000000001</v>
      </c>
      <c r="G167" s="56">
        <f t="shared" si="12"/>
        <v>69299710.196250185</v>
      </c>
      <c r="H167" s="5"/>
      <c r="I167" s="1"/>
      <c r="J167" s="1"/>
      <c r="K167" s="1"/>
      <c r="L167" s="1"/>
      <c r="M167" s="1"/>
      <c r="N167" s="1"/>
    </row>
    <row r="168" spans="1:14" ht="16.5" x14ac:dyDescent="0.25">
      <c r="A168" s="29"/>
      <c r="B168" s="38" t="s">
        <v>136</v>
      </c>
      <c r="C168" s="49"/>
      <c r="D168" s="44" t="s">
        <v>44</v>
      </c>
      <c r="E168" s="55">
        <v>935.48</v>
      </c>
      <c r="F168" s="55">
        <f t="shared" si="14"/>
        <v>23.387</v>
      </c>
      <c r="G168" s="56">
        <f t="shared" si="12"/>
        <v>69300622.289250195</v>
      </c>
      <c r="H168" s="5"/>
      <c r="I168" s="1"/>
      <c r="J168" s="1"/>
      <c r="K168" s="1"/>
      <c r="L168" s="1"/>
      <c r="M168" s="1"/>
      <c r="N168" s="1"/>
    </row>
    <row r="169" spans="1:14" ht="16.5" x14ac:dyDescent="0.25">
      <c r="A169" s="29"/>
      <c r="B169" s="38" t="s">
        <v>136</v>
      </c>
      <c r="C169" s="49"/>
      <c r="D169" s="44" t="s">
        <v>44</v>
      </c>
      <c r="E169" s="55">
        <v>3000</v>
      </c>
      <c r="F169" s="55">
        <f t="shared" si="14"/>
        <v>75</v>
      </c>
      <c r="G169" s="56">
        <f t="shared" si="12"/>
        <v>69303547.289250195</v>
      </c>
      <c r="H169" s="5"/>
      <c r="I169" s="1"/>
      <c r="J169" s="1"/>
      <c r="K169" s="1"/>
      <c r="L169" s="1"/>
      <c r="M169" s="1"/>
      <c r="N169" s="1"/>
    </row>
    <row r="170" spans="1:14" ht="16.5" x14ac:dyDescent="0.25">
      <c r="A170" s="29"/>
      <c r="B170" s="38" t="s">
        <v>136</v>
      </c>
      <c r="C170" s="49"/>
      <c r="D170" s="44" t="s">
        <v>44</v>
      </c>
      <c r="E170" s="55">
        <v>1606</v>
      </c>
      <c r="F170" s="55">
        <f t="shared" si="14"/>
        <v>40.150000000000006</v>
      </c>
      <c r="G170" s="56">
        <f t="shared" si="12"/>
        <v>69305113.139250189</v>
      </c>
      <c r="H170" s="5"/>
      <c r="I170" s="1"/>
      <c r="J170" s="1"/>
      <c r="K170" s="1"/>
      <c r="L170" s="1"/>
      <c r="M170" s="1"/>
      <c r="N170" s="1"/>
    </row>
    <row r="171" spans="1:14" ht="16.5" x14ac:dyDescent="0.25">
      <c r="A171" s="29"/>
      <c r="B171" s="38" t="s">
        <v>136</v>
      </c>
      <c r="C171" s="49"/>
      <c r="D171" s="44" t="s">
        <v>44</v>
      </c>
      <c r="E171" s="55">
        <v>200</v>
      </c>
      <c r="F171" s="55">
        <f t="shared" si="14"/>
        <v>5</v>
      </c>
      <c r="G171" s="56">
        <f t="shared" si="12"/>
        <v>69305308.139250189</v>
      </c>
      <c r="H171" s="5"/>
      <c r="I171" s="1"/>
      <c r="J171" s="1"/>
      <c r="K171" s="1"/>
      <c r="L171" s="1"/>
      <c r="M171" s="1"/>
      <c r="N171" s="1"/>
    </row>
    <row r="172" spans="1:14" ht="16.5" x14ac:dyDescent="0.25">
      <c r="A172" s="29"/>
      <c r="B172" s="38" t="s">
        <v>136</v>
      </c>
      <c r="C172" s="49"/>
      <c r="D172" s="44" t="s">
        <v>137</v>
      </c>
      <c r="E172" s="55">
        <v>63518.13</v>
      </c>
      <c r="F172" s="55"/>
      <c r="G172" s="56">
        <f t="shared" si="12"/>
        <v>69368826.269250184</v>
      </c>
      <c r="H172" s="5"/>
      <c r="I172" s="1"/>
      <c r="J172" s="1"/>
      <c r="K172" s="1"/>
      <c r="L172" s="1"/>
      <c r="M172" s="1"/>
      <c r="N172" s="1"/>
    </row>
    <row r="173" spans="1:14" ht="16.5" x14ac:dyDescent="0.25">
      <c r="A173" s="29"/>
      <c r="B173" s="38" t="s">
        <v>136</v>
      </c>
      <c r="C173" s="49"/>
      <c r="D173" s="44" t="s">
        <v>55</v>
      </c>
      <c r="E173" s="55">
        <v>6907.21</v>
      </c>
      <c r="F173" s="55"/>
      <c r="G173" s="56">
        <f t="shared" si="12"/>
        <v>69375733.479250178</v>
      </c>
      <c r="H173" s="5"/>
      <c r="I173" s="1"/>
      <c r="J173" s="1"/>
      <c r="K173" s="1"/>
      <c r="L173" s="1"/>
      <c r="M173" s="1"/>
      <c r="N173" s="1"/>
    </row>
    <row r="174" spans="1:14" ht="94.5" x14ac:dyDescent="0.25">
      <c r="A174" s="29"/>
      <c r="B174" s="38" t="s">
        <v>136</v>
      </c>
      <c r="C174" s="49" t="s">
        <v>138</v>
      </c>
      <c r="D174" s="44" t="s">
        <v>139</v>
      </c>
      <c r="E174" s="55"/>
      <c r="F174" s="55">
        <v>747806</v>
      </c>
      <c r="G174" s="56">
        <f t="shared" si="12"/>
        <v>68627927.479250178</v>
      </c>
      <c r="H174" s="5"/>
      <c r="I174" s="1"/>
      <c r="J174" s="1"/>
      <c r="K174" s="1"/>
      <c r="L174" s="1"/>
      <c r="M174" s="1"/>
      <c r="N174" s="1"/>
    </row>
    <row r="175" spans="1:14" ht="47.25" x14ac:dyDescent="0.25">
      <c r="A175" s="29"/>
      <c r="B175" s="38" t="s">
        <v>136</v>
      </c>
      <c r="C175" s="49" t="s">
        <v>140</v>
      </c>
      <c r="D175" s="44" t="s">
        <v>141</v>
      </c>
      <c r="E175" s="55"/>
      <c r="F175" s="55">
        <v>18000</v>
      </c>
      <c r="G175" s="56">
        <f t="shared" si="12"/>
        <v>68609927.479250178</v>
      </c>
      <c r="H175" s="5"/>
      <c r="I175" s="1"/>
      <c r="J175" s="1"/>
      <c r="K175" s="1"/>
      <c r="L175" s="1"/>
      <c r="M175" s="1"/>
      <c r="N175" s="1"/>
    </row>
    <row r="176" spans="1:14" ht="31.5" x14ac:dyDescent="0.25">
      <c r="A176" s="29"/>
      <c r="B176" s="38" t="s">
        <v>136</v>
      </c>
      <c r="C176" s="49" t="s">
        <v>142</v>
      </c>
      <c r="D176" s="44" t="s">
        <v>143</v>
      </c>
      <c r="E176" s="55"/>
      <c r="F176" s="55">
        <v>1430765.42</v>
      </c>
      <c r="G176" s="56">
        <f t="shared" si="12"/>
        <v>67179162.059250176</v>
      </c>
      <c r="H176" s="5"/>
      <c r="I176" s="1"/>
      <c r="J176" s="1"/>
      <c r="K176" s="1"/>
      <c r="L176" s="1"/>
      <c r="M176" s="1"/>
      <c r="N176" s="1"/>
    </row>
    <row r="177" spans="1:14" ht="31.5" x14ac:dyDescent="0.25">
      <c r="A177" s="29"/>
      <c r="B177" s="38" t="s">
        <v>136</v>
      </c>
      <c r="C177" s="49" t="s">
        <v>144</v>
      </c>
      <c r="D177" s="44" t="s">
        <v>145</v>
      </c>
      <c r="E177" s="55"/>
      <c r="F177" s="55">
        <v>697608.94</v>
      </c>
      <c r="G177" s="56">
        <f t="shared" si="12"/>
        <v>66481553.119250178</v>
      </c>
      <c r="H177" s="5"/>
      <c r="I177" s="1"/>
      <c r="J177" s="1"/>
      <c r="K177" s="1"/>
      <c r="L177" s="1"/>
      <c r="M177" s="1"/>
      <c r="N177" s="1"/>
    </row>
    <row r="178" spans="1:14" ht="31.5" x14ac:dyDescent="0.25">
      <c r="A178" s="29"/>
      <c r="B178" s="38" t="s">
        <v>136</v>
      </c>
      <c r="C178" s="49" t="s">
        <v>146</v>
      </c>
      <c r="D178" s="44" t="s">
        <v>147</v>
      </c>
      <c r="E178" s="55"/>
      <c r="F178" s="55">
        <v>572194.25</v>
      </c>
      <c r="G178" s="56">
        <f t="shared" si="12"/>
        <v>65909358.869250178</v>
      </c>
      <c r="H178" s="5"/>
      <c r="I178" s="1"/>
      <c r="J178" s="1"/>
      <c r="K178" s="1"/>
      <c r="L178" s="1"/>
      <c r="M178" s="1"/>
      <c r="N178" s="1"/>
    </row>
    <row r="179" spans="1:14" ht="31.5" x14ac:dyDescent="0.25">
      <c r="A179" s="29"/>
      <c r="B179" s="38" t="s">
        <v>136</v>
      </c>
      <c r="C179" s="49" t="s">
        <v>148</v>
      </c>
      <c r="D179" s="44" t="s">
        <v>149</v>
      </c>
      <c r="E179" s="55"/>
      <c r="F179" s="55">
        <v>1207260</v>
      </c>
      <c r="G179" s="56">
        <f t="shared" si="12"/>
        <v>64702098.869250178</v>
      </c>
      <c r="H179" s="5"/>
      <c r="I179" s="1"/>
      <c r="J179" s="1"/>
      <c r="K179" s="1"/>
      <c r="L179" s="1"/>
      <c r="M179" s="1"/>
      <c r="N179" s="1"/>
    </row>
    <row r="180" spans="1:14" ht="31.5" x14ac:dyDescent="0.25">
      <c r="A180" s="29"/>
      <c r="B180" s="38" t="s">
        <v>136</v>
      </c>
      <c r="C180" s="49" t="s">
        <v>150</v>
      </c>
      <c r="D180" s="44" t="s">
        <v>151</v>
      </c>
      <c r="E180" s="55"/>
      <c r="F180" s="55">
        <v>1140000</v>
      </c>
      <c r="G180" s="56">
        <f t="shared" si="12"/>
        <v>63562098.869250178</v>
      </c>
      <c r="H180" s="5"/>
      <c r="I180" s="1"/>
      <c r="J180" s="1"/>
      <c r="K180" s="1"/>
      <c r="L180" s="1"/>
      <c r="M180" s="1"/>
      <c r="N180" s="1"/>
    </row>
    <row r="181" spans="1:14" ht="16.5" x14ac:dyDescent="0.25">
      <c r="A181" s="29"/>
      <c r="B181" s="38" t="s">
        <v>37</v>
      </c>
      <c r="C181" s="49"/>
      <c r="D181" s="34" t="s">
        <v>43</v>
      </c>
      <c r="E181" s="55">
        <v>49991</v>
      </c>
      <c r="F181" s="55"/>
      <c r="G181" s="56">
        <f t="shared" si="12"/>
        <v>63612089.869250178</v>
      </c>
      <c r="H181" s="5"/>
      <c r="I181" s="1"/>
      <c r="J181" s="1"/>
      <c r="K181" s="1"/>
      <c r="L181" s="1"/>
      <c r="M181" s="1"/>
      <c r="N181" s="1"/>
    </row>
    <row r="182" spans="1:14" ht="16.5" x14ac:dyDescent="0.25">
      <c r="A182" s="29"/>
      <c r="B182" s="38" t="s">
        <v>37</v>
      </c>
      <c r="C182" s="49"/>
      <c r="D182" s="44" t="s">
        <v>44</v>
      </c>
      <c r="E182" s="55">
        <v>425</v>
      </c>
      <c r="F182" s="55">
        <f>E182*0.025</f>
        <v>10.625</v>
      </c>
      <c r="G182" s="56">
        <f t="shared" si="12"/>
        <v>63612504.244250178</v>
      </c>
      <c r="H182" s="5"/>
      <c r="I182" s="1"/>
      <c r="J182" s="1"/>
      <c r="K182" s="1"/>
      <c r="L182" s="1"/>
      <c r="M182" s="1"/>
      <c r="N182" s="1"/>
    </row>
    <row r="183" spans="1:14" ht="16.5" x14ac:dyDescent="0.25">
      <c r="A183" s="29"/>
      <c r="B183" s="38" t="s">
        <v>37</v>
      </c>
      <c r="C183" s="49"/>
      <c r="D183" s="44" t="s">
        <v>44</v>
      </c>
      <c r="E183" s="55">
        <v>7811.64</v>
      </c>
      <c r="F183" s="55">
        <f t="shared" ref="F183:F185" si="15">E183*0.025</f>
        <v>195.29100000000003</v>
      </c>
      <c r="G183" s="56">
        <f t="shared" si="12"/>
        <v>63620120.593250178</v>
      </c>
      <c r="H183" s="5"/>
      <c r="I183" s="1"/>
      <c r="J183" s="1"/>
      <c r="K183" s="1"/>
      <c r="L183" s="1"/>
      <c r="M183" s="1"/>
      <c r="N183" s="1"/>
    </row>
    <row r="184" spans="1:14" ht="16.5" x14ac:dyDescent="0.25">
      <c r="A184" s="29"/>
      <c r="B184" s="38" t="s">
        <v>37</v>
      </c>
      <c r="C184" s="49"/>
      <c r="D184" s="44" t="s">
        <v>44</v>
      </c>
      <c r="E184" s="55">
        <v>400</v>
      </c>
      <c r="F184" s="55">
        <f t="shared" si="15"/>
        <v>10</v>
      </c>
      <c r="G184" s="56">
        <f t="shared" si="12"/>
        <v>63620510.593250178</v>
      </c>
      <c r="H184" s="5"/>
      <c r="I184" s="1"/>
      <c r="J184" s="1"/>
      <c r="K184" s="1"/>
      <c r="L184" s="1"/>
      <c r="M184" s="1"/>
      <c r="N184" s="1"/>
    </row>
    <row r="185" spans="1:14" ht="16.5" x14ac:dyDescent="0.25">
      <c r="A185" s="29"/>
      <c r="B185" s="38" t="s">
        <v>37</v>
      </c>
      <c r="C185" s="49"/>
      <c r="D185" s="44" t="s">
        <v>44</v>
      </c>
      <c r="E185" s="55">
        <v>12497.7</v>
      </c>
      <c r="F185" s="55">
        <f t="shared" si="15"/>
        <v>312.44250000000005</v>
      </c>
      <c r="G185" s="56">
        <f t="shared" si="12"/>
        <v>63632695.850750178</v>
      </c>
      <c r="H185" s="5"/>
      <c r="I185" s="1"/>
      <c r="J185" s="1"/>
      <c r="K185" s="1"/>
      <c r="L185" s="1"/>
      <c r="M185" s="1"/>
      <c r="N185" s="1"/>
    </row>
    <row r="186" spans="1:14" ht="16.5" x14ac:dyDescent="0.25">
      <c r="A186" s="29"/>
      <c r="B186" s="38" t="s">
        <v>37</v>
      </c>
      <c r="C186" s="49"/>
      <c r="D186" s="44" t="s">
        <v>152</v>
      </c>
      <c r="E186" s="55">
        <v>21141211.699999999</v>
      </c>
      <c r="F186" s="55"/>
      <c r="G186" s="56">
        <f t="shared" si="12"/>
        <v>84773907.550750181</v>
      </c>
      <c r="H186" s="5"/>
      <c r="I186" s="1"/>
      <c r="J186" s="1"/>
      <c r="K186" s="1"/>
      <c r="L186" s="1"/>
      <c r="M186" s="1"/>
      <c r="N186" s="1"/>
    </row>
    <row r="187" spans="1:14" ht="16.5" x14ac:dyDescent="0.25">
      <c r="A187" s="29"/>
      <c r="B187" s="38" t="s">
        <v>37</v>
      </c>
      <c r="C187" s="49"/>
      <c r="D187" s="44" t="s">
        <v>153</v>
      </c>
      <c r="E187" s="55">
        <v>232101.74</v>
      </c>
      <c r="F187" s="55"/>
      <c r="G187" s="56">
        <f t="shared" si="12"/>
        <v>85006009.290750176</v>
      </c>
      <c r="H187" s="5"/>
      <c r="I187" s="1"/>
      <c r="J187" s="1"/>
      <c r="K187" s="1"/>
      <c r="L187" s="1"/>
      <c r="M187" s="1"/>
      <c r="N187" s="1"/>
    </row>
    <row r="188" spans="1:14" ht="16.5" x14ac:dyDescent="0.25">
      <c r="A188" s="29"/>
      <c r="B188" s="38" t="s">
        <v>37</v>
      </c>
      <c r="C188" s="49"/>
      <c r="D188" s="44" t="s">
        <v>152</v>
      </c>
      <c r="E188" s="55">
        <v>101424</v>
      </c>
      <c r="F188" s="55"/>
      <c r="G188" s="56">
        <f t="shared" si="12"/>
        <v>85107433.290750176</v>
      </c>
      <c r="H188" s="5"/>
      <c r="I188" s="1"/>
      <c r="J188" s="1"/>
      <c r="K188" s="1"/>
      <c r="L188" s="1"/>
      <c r="M188" s="1"/>
      <c r="N188" s="1"/>
    </row>
    <row r="189" spans="1:14" ht="16.5" x14ac:dyDescent="0.25">
      <c r="A189" s="29"/>
      <c r="B189" s="38" t="s">
        <v>37</v>
      </c>
      <c r="C189" s="49"/>
      <c r="D189" s="44" t="s">
        <v>152</v>
      </c>
      <c r="E189" s="55">
        <v>50000</v>
      </c>
      <c r="F189" s="55"/>
      <c r="G189" s="56">
        <f t="shared" si="12"/>
        <v>85157433.290750176</v>
      </c>
      <c r="H189" s="5"/>
      <c r="I189" s="1"/>
      <c r="J189" s="1"/>
      <c r="K189" s="1"/>
      <c r="L189" s="1"/>
      <c r="M189" s="1"/>
      <c r="N189" s="1"/>
    </row>
    <row r="190" spans="1:14" ht="31.5" x14ac:dyDescent="0.25">
      <c r="A190" s="29"/>
      <c r="B190" s="38" t="s">
        <v>37</v>
      </c>
      <c r="C190" s="49" t="s">
        <v>154</v>
      </c>
      <c r="D190" s="44" t="s">
        <v>155</v>
      </c>
      <c r="E190" s="55"/>
      <c r="F190" s="55">
        <v>320247.89</v>
      </c>
      <c r="G190" s="56">
        <f t="shared" si="12"/>
        <v>84837185.400750175</v>
      </c>
      <c r="H190" s="5"/>
      <c r="I190" s="1"/>
      <c r="J190" s="1"/>
      <c r="K190" s="1"/>
      <c r="L190" s="1"/>
      <c r="M190" s="1"/>
      <c r="N190" s="1"/>
    </row>
    <row r="191" spans="1:14" ht="63" x14ac:dyDescent="0.25">
      <c r="A191" s="29"/>
      <c r="B191" s="38" t="s">
        <v>37</v>
      </c>
      <c r="C191" s="65" t="s">
        <v>156</v>
      </c>
      <c r="D191" s="44" t="s">
        <v>157</v>
      </c>
      <c r="E191" s="55"/>
      <c r="F191" s="67">
        <v>117135</v>
      </c>
      <c r="G191" s="56">
        <f t="shared" si="12"/>
        <v>84720050.400750175</v>
      </c>
      <c r="H191" s="5"/>
      <c r="I191" s="1"/>
      <c r="J191" s="1"/>
      <c r="K191" s="1"/>
      <c r="L191" s="1"/>
      <c r="M191" s="1"/>
      <c r="N191" s="1"/>
    </row>
    <row r="192" spans="1:14" ht="31.5" x14ac:dyDescent="0.25">
      <c r="A192" s="29"/>
      <c r="B192" s="38" t="s">
        <v>37</v>
      </c>
      <c r="C192" s="49" t="s">
        <v>158</v>
      </c>
      <c r="D192" s="44" t="s">
        <v>159</v>
      </c>
      <c r="E192" s="55"/>
      <c r="F192" s="55">
        <v>600616.44999999995</v>
      </c>
      <c r="G192" s="56">
        <f t="shared" si="12"/>
        <v>84119433.950750172</v>
      </c>
      <c r="H192" s="5"/>
      <c r="I192" s="1"/>
      <c r="J192" s="1"/>
      <c r="K192" s="1"/>
      <c r="L192" s="1"/>
      <c r="M192" s="1"/>
      <c r="N192" s="1"/>
    </row>
    <row r="193" spans="1:14" ht="31.5" x14ac:dyDescent="0.25">
      <c r="A193" s="29"/>
      <c r="B193" s="38" t="s">
        <v>37</v>
      </c>
      <c r="C193" s="49" t="s">
        <v>160</v>
      </c>
      <c r="D193" s="44" t="s">
        <v>161</v>
      </c>
      <c r="E193" s="55"/>
      <c r="F193" s="55">
        <v>117572</v>
      </c>
      <c r="G193" s="56">
        <f t="shared" si="12"/>
        <v>84001861.950750172</v>
      </c>
      <c r="H193" s="5"/>
      <c r="I193" s="1"/>
      <c r="J193" s="1"/>
      <c r="K193" s="1"/>
      <c r="L193" s="1"/>
      <c r="M193" s="1"/>
      <c r="N193" s="1"/>
    </row>
    <row r="194" spans="1:14" ht="47.25" x14ac:dyDescent="0.25">
      <c r="A194" s="29"/>
      <c r="B194" s="38" t="s">
        <v>37</v>
      </c>
      <c r="C194" s="49" t="s">
        <v>162</v>
      </c>
      <c r="D194" s="44" t="s">
        <v>163</v>
      </c>
      <c r="E194" s="55"/>
      <c r="F194" s="55">
        <v>1074079.47</v>
      </c>
      <c r="G194" s="68">
        <f t="shared" si="12"/>
        <v>82927782.480750173</v>
      </c>
      <c r="H194" s="5"/>
      <c r="I194" s="1"/>
      <c r="J194" s="1"/>
      <c r="K194" s="1"/>
      <c r="L194" s="1"/>
      <c r="M194" s="1"/>
      <c r="N194" s="1"/>
    </row>
    <row r="195" spans="1:14" ht="16.5" thickBot="1" x14ac:dyDescent="0.3">
      <c r="A195" s="13"/>
      <c r="B195" s="20"/>
      <c r="C195" s="21"/>
      <c r="D195" s="22"/>
      <c r="E195" s="26">
        <f>SUM(E13:E194)</f>
        <v>63692963.489999972</v>
      </c>
      <c r="F195" s="26">
        <f>SUM(F13:F194)</f>
        <v>60573350.732000001</v>
      </c>
      <c r="G195" s="23"/>
    </row>
    <row r="196" spans="1:14" ht="16.5" thickTop="1" x14ac:dyDescent="0.25">
      <c r="A196" s="13"/>
      <c r="B196" s="20"/>
      <c r="C196" s="21"/>
      <c r="D196" s="22"/>
      <c r="E196" s="32"/>
      <c r="F196" s="33"/>
      <c r="G196" s="23"/>
    </row>
    <row r="197" spans="1:14" ht="15.75" x14ac:dyDescent="0.25">
      <c r="A197" s="13"/>
      <c r="B197" s="20"/>
      <c r="C197" s="21"/>
      <c r="D197" s="22"/>
      <c r="E197" s="32"/>
      <c r="F197" s="33"/>
      <c r="G197" s="23"/>
    </row>
    <row r="198" spans="1:14" ht="15.75" x14ac:dyDescent="0.25">
      <c r="A198" s="13"/>
      <c r="B198" s="20"/>
      <c r="C198" s="21"/>
      <c r="D198" s="22"/>
      <c r="E198" s="32"/>
      <c r="F198" s="33"/>
      <c r="G198" s="23"/>
    </row>
    <row r="199" spans="1:14" ht="15.75" x14ac:dyDescent="0.25">
      <c r="A199" s="13"/>
      <c r="B199" s="20"/>
      <c r="C199" s="21"/>
      <c r="D199" s="22"/>
      <c r="E199" s="32"/>
      <c r="F199" s="33"/>
      <c r="G199" s="23"/>
    </row>
    <row r="200" spans="1:14" ht="15.75" x14ac:dyDescent="0.25">
      <c r="A200" s="13"/>
      <c r="B200" s="20"/>
      <c r="C200" s="21"/>
      <c r="D200" s="22"/>
      <c r="E200" s="32"/>
      <c r="F200" s="33"/>
      <c r="G200" s="23"/>
    </row>
    <row r="201" spans="1:14" ht="15.75" x14ac:dyDescent="0.25">
      <c r="A201" s="13"/>
      <c r="B201" s="20"/>
      <c r="C201" s="21"/>
      <c r="D201" s="22"/>
      <c r="E201" s="32"/>
      <c r="F201" s="33"/>
      <c r="G201" s="23"/>
    </row>
    <row r="202" spans="1:14" ht="15.75" x14ac:dyDescent="0.25">
      <c r="A202" s="13"/>
      <c r="B202" s="20"/>
      <c r="C202" s="21"/>
      <c r="D202" s="22"/>
      <c r="E202" s="32"/>
      <c r="F202" s="33"/>
      <c r="G202" s="23"/>
    </row>
    <row r="203" spans="1:14" ht="15.75" x14ac:dyDescent="0.25">
      <c r="A203" s="13"/>
      <c r="B203" s="20"/>
      <c r="C203" s="21"/>
      <c r="D203" s="22"/>
      <c r="E203" s="32"/>
      <c r="F203" s="33"/>
      <c r="G203" s="23"/>
    </row>
    <row r="204" spans="1:14" ht="15.75" x14ac:dyDescent="0.25">
      <c r="A204" s="13"/>
      <c r="B204" s="20"/>
      <c r="C204" s="21"/>
      <c r="D204" s="22"/>
      <c r="E204" s="32"/>
      <c r="F204" s="33"/>
      <c r="G204" s="23"/>
    </row>
    <row r="205" spans="1:14" ht="15.75" x14ac:dyDescent="0.25">
      <c r="A205" s="13"/>
      <c r="B205" s="20"/>
      <c r="C205" s="21"/>
      <c r="D205" s="22"/>
      <c r="E205" s="32"/>
      <c r="F205" s="33"/>
      <c r="G205" s="23"/>
    </row>
    <row r="206" spans="1:14" ht="15.75" x14ac:dyDescent="0.25">
      <c r="A206" s="13"/>
      <c r="B206" s="20"/>
      <c r="C206" s="21"/>
      <c r="D206" s="22"/>
      <c r="E206" s="32"/>
      <c r="F206" s="33"/>
      <c r="G206" s="23"/>
    </row>
    <row r="207" spans="1:14" ht="15.75" x14ac:dyDescent="0.25">
      <c r="A207" s="13"/>
      <c r="B207" s="20"/>
      <c r="C207" s="21"/>
      <c r="D207" s="22"/>
      <c r="E207" s="32"/>
      <c r="F207" s="33"/>
      <c r="G207" s="23"/>
    </row>
    <row r="208" spans="1:14" ht="15.75" x14ac:dyDescent="0.25">
      <c r="A208" s="13"/>
      <c r="B208" s="20"/>
      <c r="C208" s="21"/>
      <c r="D208" s="22"/>
      <c r="E208" s="32"/>
      <c r="F208" s="33"/>
      <c r="G208" s="23"/>
    </row>
    <row r="209" spans="1:7" ht="15.75" x14ac:dyDescent="0.25">
      <c r="A209" s="13"/>
      <c r="B209" s="14"/>
      <c r="C209" s="15"/>
      <c r="D209" s="16"/>
      <c r="E209" s="17"/>
      <c r="F209" s="17"/>
      <c r="G209" s="18"/>
    </row>
    <row r="210" spans="1:7" ht="15.75" x14ac:dyDescent="0.25">
      <c r="A210" s="69" t="s">
        <v>14</v>
      </c>
      <c r="B210" s="69"/>
      <c r="C210" s="69"/>
      <c r="D210" s="69"/>
      <c r="E210" s="69"/>
      <c r="F210" s="69"/>
      <c r="G210" s="69"/>
    </row>
    <row r="211" spans="1:7" x14ac:dyDescent="0.25">
      <c r="A211" s="70" t="s">
        <v>13</v>
      </c>
      <c r="B211" s="70"/>
      <c r="C211" s="70"/>
      <c r="D211" s="70"/>
      <c r="E211" s="70"/>
      <c r="F211" s="70"/>
      <c r="G211" s="70"/>
    </row>
    <row r="224" spans="1:7" ht="15.75" x14ac:dyDescent="0.25">
      <c r="B224" s="11" t="s">
        <v>18</v>
      </c>
      <c r="E224" s="69" t="s">
        <v>16</v>
      </c>
      <c r="F224" s="69"/>
      <c r="G224" s="9"/>
    </row>
    <row r="225" spans="2:7" x14ac:dyDescent="0.25">
      <c r="B225" s="12" t="s">
        <v>15</v>
      </c>
      <c r="E225" s="70" t="s">
        <v>17</v>
      </c>
      <c r="F225" s="70"/>
      <c r="G225" s="10"/>
    </row>
  </sheetData>
  <mergeCells count="16">
    <mergeCell ref="A6:G6"/>
    <mergeCell ref="B1:G1"/>
    <mergeCell ref="B2:G2"/>
    <mergeCell ref="B3:G3"/>
    <mergeCell ref="A4:G4"/>
    <mergeCell ref="B5:G5"/>
    <mergeCell ref="A210:G210"/>
    <mergeCell ref="A211:G211"/>
    <mergeCell ref="E224:F224"/>
    <mergeCell ref="E225:F225"/>
    <mergeCell ref="A7:G7"/>
    <mergeCell ref="A8:G8"/>
    <mergeCell ref="A9:G9"/>
    <mergeCell ref="A10:G10"/>
    <mergeCell ref="B11:C11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OPERATIVA</vt:lpstr>
      <vt:lpstr>CUENTA SUBVENCION</vt:lpstr>
      <vt:lpstr>CUENTA UNICA</vt:lpstr>
      <vt:lpstr>'CUENTA OPERATIVA'!Área_de_impresión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Leidy Sanchez Suarez</cp:lastModifiedBy>
  <cp:lastPrinted>2022-08-05T15:50:28Z</cp:lastPrinted>
  <dcterms:created xsi:type="dcterms:W3CDTF">2015-02-19T20:04:54Z</dcterms:created>
  <dcterms:modified xsi:type="dcterms:W3CDTF">2022-08-05T19:42:27Z</dcterms:modified>
</cp:coreProperties>
</file>