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Ño 2022\10-OCTUBRE 2022\Cuentas\"/>
    </mc:Choice>
  </mc:AlternateContent>
  <bookViews>
    <workbookView xWindow="0" yWindow="0" windowWidth="19200" windowHeight="11595" activeTab="2"/>
  </bookViews>
  <sheets>
    <sheet name="CUENTA UNICA " sheetId="7" r:id="rId1"/>
    <sheet name="OPERATIVA" sheetId="8" r:id="rId2"/>
    <sheet name="SUBVENCION" sheetId="9" r:id="rId3"/>
  </sheets>
  <definedNames>
    <definedName name="_xlnm.Print_Area" localSheetId="0">'CUENTA UNICA '!$A$1:$F$259</definedName>
  </definedNames>
  <calcPr calcId="152511"/>
</workbook>
</file>

<file path=xl/calcChain.xml><?xml version="1.0" encoding="utf-8"?>
<calcChain xmlns="http://schemas.openxmlformats.org/spreadsheetml/2006/main">
  <c r="F17" i="9" l="1"/>
  <c r="E17" i="9"/>
  <c r="G14" i="9"/>
  <c r="G15" i="9" s="1"/>
  <c r="G16" i="9" s="1"/>
  <c r="F25" i="8" l="1"/>
  <c r="G13" i="8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E213" i="7" l="1"/>
  <c r="D213" i="7"/>
  <c r="E202" i="7"/>
  <c r="E201" i="7"/>
  <c r="E197" i="7"/>
  <c r="E196" i="7"/>
  <c r="E195" i="7"/>
  <c r="E194" i="7"/>
  <c r="E193" i="7"/>
  <c r="E182" i="7"/>
  <c r="E181" i="7"/>
  <c r="E180" i="7"/>
  <c r="E159" i="7"/>
  <c r="E158" i="7"/>
  <c r="E157" i="7"/>
  <c r="E156" i="7"/>
  <c r="E146" i="7"/>
  <c r="E145" i="7"/>
  <c r="E144" i="7"/>
  <c r="E143" i="7"/>
  <c r="E142" i="7"/>
  <c r="E131" i="7"/>
  <c r="E130" i="7"/>
  <c r="E129" i="7"/>
  <c r="E128" i="7"/>
  <c r="E127" i="7"/>
  <c r="E124" i="7"/>
  <c r="E123" i="7"/>
  <c r="E122" i="7"/>
  <c r="E121" i="7"/>
  <c r="E120" i="7"/>
  <c r="E115" i="7"/>
  <c r="E114" i="7"/>
  <c r="E113" i="7"/>
  <c r="E103" i="7"/>
  <c r="E102" i="7"/>
  <c r="E101" i="7"/>
  <c r="E100" i="7"/>
  <c r="E98" i="7"/>
  <c r="E97" i="7"/>
  <c r="E96" i="7"/>
  <c r="E95" i="7"/>
  <c r="E94" i="7"/>
  <c r="E92" i="7"/>
  <c r="E91" i="7"/>
  <c r="E88" i="7"/>
  <c r="E87" i="7"/>
  <c r="E86" i="7"/>
  <c r="E85" i="7"/>
  <c r="E84" i="7"/>
  <c r="E79" i="7"/>
  <c r="E78" i="7"/>
  <c r="E77" i="7"/>
  <c r="E69" i="7"/>
  <c r="E68" i="7"/>
  <c r="E67" i="7"/>
  <c r="E66" i="7"/>
  <c r="E65" i="7"/>
  <c r="E62" i="7"/>
  <c r="E61" i="7"/>
  <c r="E60" i="7"/>
  <c r="E59" i="7"/>
  <c r="E51" i="7"/>
  <c r="E50" i="7"/>
  <c r="E49" i="7"/>
  <c r="E48" i="7"/>
  <c r="E45" i="7"/>
  <c r="E44" i="7"/>
  <c r="E43" i="7"/>
  <c r="E42" i="7"/>
  <c r="E40" i="7"/>
  <c r="E39" i="7"/>
  <c r="E38" i="7"/>
  <c r="E37" i="7"/>
  <c r="E33" i="7"/>
  <c r="E32" i="7"/>
  <c r="E31" i="7"/>
  <c r="E25" i="7"/>
  <c r="E24" i="7"/>
  <c r="E23" i="7"/>
  <c r="E16" i="7"/>
  <c r="E15" i="7"/>
  <c r="E13" i="7"/>
  <c r="F12" i="7" l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F210" i="7" s="1"/>
  <c r="F211" i="7" s="1"/>
  <c r="F212" i="7" s="1"/>
</calcChain>
</file>

<file path=xl/sharedStrings.xml><?xml version="1.0" encoding="utf-8"?>
<sst xmlns="http://schemas.openxmlformats.org/spreadsheetml/2006/main" count="480" uniqueCount="191">
  <si>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</si>
  <si>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</si>
  <si>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</si>
  <si>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</si>
  <si>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</si>
  <si>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</si>
  <si>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</si>
  <si>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</si>
  <si>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</si>
  <si>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</si>
  <si>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</si>
  <si>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</si>
  <si>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</si>
  <si>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</si>
  <si>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</si>
  <si>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</si>
  <si>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Licda. Leidy Sanchez</t>
  </si>
  <si>
    <t>Contadora</t>
  </si>
  <si>
    <t>CUENTA UNICA N0. 010-252486-6</t>
  </si>
  <si>
    <t>COBRO A PACIENTES</t>
  </si>
  <si>
    <t>COBRO DE TARJETA</t>
  </si>
  <si>
    <t>ARS SENASA CONTRIBUTIVO</t>
  </si>
  <si>
    <t>ARS FUTURO</t>
  </si>
  <si>
    <t>ARS GMA</t>
  </si>
  <si>
    <t>ARS MONUMENTAL</t>
  </si>
  <si>
    <t>ARS CMD</t>
  </si>
  <si>
    <t>ARS YUNEN</t>
  </si>
  <si>
    <t>ARS SENASA SUBSIDIADO</t>
  </si>
  <si>
    <t>ARS RENACER</t>
  </si>
  <si>
    <t>DEPOSITOS NO IDENTIFICADOS</t>
  </si>
  <si>
    <t xml:space="preserve">                                 Sub-Director Administrativo y Financiero</t>
  </si>
  <si>
    <t>DEL 1 AL 31 DE OCTUBRE 2022</t>
  </si>
  <si>
    <t>2745-1</t>
  </si>
  <si>
    <t>2749-1</t>
  </si>
  <si>
    <t>2755-1</t>
  </si>
  <si>
    <t>2758-1</t>
  </si>
  <si>
    <t>2772-1</t>
  </si>
  <si>
    <t>2798-1</t>
  </si>
  <si>
    <t>2801-1</t>
  </si>
  <si>
    <t>2805-1</t>
  </si>
  <si>
    <t>2816-1</t>
  </si>
  <si>
    <t>2820-1</t>
  </si>
  <si>
    <t>2824-1</t>
  </si>
  <si>
    <t>2831-1</t>
  </si>
  <si>
    <t>2835-1</t>
  </si>
  <si>
    <t>2839-1</t>
  </si>
  <si>
    <t>13/10/2022</t>
  </si>
  <si>
    <t>2843-1</t>
  </si>
  <si>
    <t>2849-1</t>
  </si>
  <si>
    <t>2852-1</t>
  </si>
  <si>
    <t>14/10/2022</t>
  </si>
  <si>
    <t>17/10/2022</t>
  </si>
  <si>
    <t>18/10/2022</t>
  </si>
  <si>
    <t>19/10/2022</t>
  </si>
  <si>
    <t>2868-1</t>
  </si>
  <si>
    <t>2870-1</t>
  </si>
  <si>
    <t>2872-1</t>
  </si>
  <si>
    <t>2874-1</t>
  </si>
  <si>
    <t>20/10/2022</t>
  </si>
  <si>
    <t>2881-1</t>
  </si>
  <si>
    <t>21/10/2022</t>
  </si>
  <si>
    <t>2884-1</t>
  </si>
  <si>
    <t>24/10/2022</t>
  </si>
  <si>
    <t>25/10/2022</t>
  </si>
  <si>
    <t>2891-1</t>
  </si>
  <si>
    <t>2896-1</t>
  </si>
  <si>
    <t>2901-1</t>
  </si>
  <si>
    <t>2911-1</t>
  </si>
  <si>
    <t>2915-1</t>
  </si>
  <si>
    <t>26/10/2022</t>
  </si>
  <si>
    <t>2921-1</t>
  </si>
  <si>
    <t>2926-1</t>
  </si>
  <si>
    <t>2930-1</t>
  </si>
  <si>
    <t>2934-1</t>
  </si>
  <si>
    <t>2938-1</t>
  </si>
  <si>
    <t>2942-1</t>
  </si>
  <si>
    <t>2947-1</t>
  </si>
  <si>
    <t>2953-1</t>
  </si>
  <si>
    <t>2957-1</t>
  </si>
  <si>
    <t>2961-1</t>
  </si>
  <si>
    <t>2965-1</t>
  </si>
  <si>
    <t>2969-1</t>
  </si>
  <si>
    <t>2973-1</t>
  </si>
  <si>
    <t>2977-1</t>
  </si>
  <si>
    <t>2981-1</t>
  </si>
  <si>
    <t>2985-1</t>
  </si>
  <si>
    <t>27/10/2022</t>
  </si>
  <si>
    <t>2993-1</t>
  </si>
  <si>
    <t>2998-1</t>
  </si>
  <si>
    <t>3004-1</t>
  </si>
  <si>
    <t>28/10/2022</t>
  </si>
  <si>
    <t>31/10/2022</t>
  </si>
  <si>
    <t>3009-1</t>
  </si>
  <si>
    <t>3013-1</t>
  </si>
  <si>
    <t>3018-1</t>
  </si>
  <si>
    <t>3022-1</t>
  </si>
  <si>
    <t>3026-1</t>
  </si>
  <si>
    <t>EL LIBRAMIENTO N0.2399-1 DE FECHA 05/09/2022 FUE ANULADO EN ESTA FECHA.</t>
  </si>
  <si>
    <t>EL LIBRAMIENTO N0.2403-1 DE FECHA 05/09/2022 FUE ANULADO EN ESTA FECHA.</t>
  </si>
  <si>
    <t>RETECION 30% MES AGOSTO 2022</t>
  </si>
  <si>
    <t>RETENCION A PROVEEDORES DEL ESTADO IR-17 AGOSTO   2022</t>
  </si>
  <si>
    <t>RETENCION A PROVEEDORES DEL ESTADO IR-17 julio   2022</t>
  </si>
  <si>
    <t>ARS RESERVAS</t>
  </si>
  <si>
    <t>PAGO A FACT. 19922, SERVICIO DE MANTENIMIENTO Y LICENCIA SINERGIA.</t>
  </si>
  <si>
    <t>ELAINE ARAS ROCHE</t>
  </si>
  <si>
    <t>PAGO A FAC.391,392,393,394,398,399 Y 400 ALIMENTO Y BEBIDAS E INSUMOS DECOCINA.</t>
  </si>
  <si>
    <t>ARS APS</t>
  </si>
  <si>
    <t>RETENCION TSS JOSE A. ROSARIO MAYO 2017- DIC. 2018</t>
  </si>
  <si>
    <t>RETENCIONES DGII JOSE A. ROSARIO MAYO 2017 -DIC. 2018</t>
  </si>
  <si>
    <t>SERVICIO DE INTERNET Y TELEVISION POR CABLE</t>
  </si>
  <si>
    <t>PAGO A FACT. 0016, COMPRA UTILES MEDICO</t>
  </si>
  <si>
    <t>PAGO A FACT. COMPRA UTILES MEDICOS</t>
  </si>
  <si>
    <t>PAGO A FACT. 677506 Y 677987, COMPRA DE MEDICAMENTOS E INSUMOS</t>
  </si>
  <si>
    <t xml:space="preserve">PAGO DE FACT.92378  COMPRA DE INSUMOS MEDICOS </t>
  </si>
  <si>
    <t>PAGO A FACT. 28996 COMPRA DE MEDICAMENTOS</t>
  </si>
  <si>
    <t xml:space="preserve">PAGO A FACT. 203,209,212,229 Y 243 COMPRA DE REATIVO </t>
  </si>
  <si>
    <t>PAGO A FACT. 34550, COMPRA REATIVOS</t>
  </si>
  <si>
    <t>PAGO A FACT. 737,738, Y 747 COMPRA DE EQUIPO, INSUMOS Y UTILES MEDICOS</t>
  </si>
  <si>
    <t>PAGO A FACT. 44144, SERVICIO DE IMPRESIÓN</t>
  </si>
  <si>
    <t>GENESIS LUCERO OROZCO GUARENAS.</t>
  </si>
  <si>
    <t>PAGO  NOMINA CARACTER TEMPORAL  OCTUBRE 2022.</t>
  </si>
  <si>
    <t xml:space="preserve"> PAGO NOMINA  PRINCIPAL CORRESPONDIENTE  AL MES DE OCTUBRE 2022.</t>
  </si>
  <si>
    <t>NOMINA POR TESORERIA CORRESPONDIENTE AL MES DE OCTUBRE 2022.</t>
  </si>
  <si>
    <t>PAGO RETENCION IMPUESTO SOBRE SALARIO  CORRESPONDIENTE A OCTUBRE 2022. (IR-3).</t>
  </si>
  <si>
    <t>PAGO RETENCION SEGURIDAD SOCIAL OCTUBRE  2022.</t>
  </si>
  <si>
    <t>PAGO NOMINA CARÁCTER TEMPORAL OCTUBRE 2022.</t>
  </si>
  <si>
    <t>PAGO NOMINA COMPENSACION MILITAR OCTUBRE 2022.</t>
  </si>
  <si>
    <t>PAGO NOMINA CARÁCTER EVENTUAL SEPTIEMBRE-OCTUBRE 2022.</t>
  </si>
  <si>
    <t xml:space="preserve">PRIMERA DE HUMANO ARS </t>
  </si>
  <si>
    <t>ARS HUMANO</t>
  </si>
  <si>
    <t>PAGO A FACT. 8373,8801,8808,8809,8839,8602,8604,8614,8630, COMPRA DE INSUMOS, MEDICAMENTOS, PRODUCTOS QUIMICOS.</t>
  </si>
  <si>
    <t xml:space="preserve">PAGO A FACT. 58451, 59006, 58707, 60111, 60298, 60634 Y 61575 COMPRA DE OXIGENO. </t>
  </si>
  <si>
    <t>ARS MAPFRE SALUD</t>
  </si>
  <si>
    <t>EL LIBRAMIENTO N0.2687-1 DE FECHA 27/09/2022 FUE ANULADO EN ESTA FECHA.</t>
  </si>
  <si>
    <t>PAGO A FACT. N0. 395,396,397 Y 401, COMPRA DE ALIMENTO Y BEBIDAS.</t>
  </si>
  <si>
    <t>PAGO A FACT. 60, COMPRA DE EQUIPO</t>
  </si>
  <si>
    <t xml:space="preserve">PAGO A FACT. DE MEDICAMENTOS </t>
  </si>
  <si>
    <t>PAGO A FACT. 1861,0167, 0127,0701, COMPRA DE MEDICAMENTOS.</t>
  </si>
  <si>
    <t>PAGO A FACT. 594, COMPRA DE MEDICAMENTOS DE INSUMOS MEDICOS.</t>
  </si>
  <si>
    <t>EL LIBRAMIENTO N0.2681-1 DE FECHA 27/09/2022 FUE ANULADO EN ESTA FECHA.</t>
  </si>
  <si>
    <t>PAGO A FACT.13983 Y 14418,COMPRA DE MEDICAMENTOS</t>
  </si>
  <si>
    <t>PAGO A FACT. 90108091 Y 90105293, COMPRADE MEDICAMENTOSE INSUMOS MEDICOS.</t>
  </si>
  <si>
    <t>PAGO  A FACT. 6227, 5102,4701,4772,0990 Y 6264, COMPRA DE INSUMOS REATIVOS</t>
  </si>
  <si>
    <t xml:space="preserve">PAGO A FACT. 2489, COMPRA DE UTILES MEDICOS </t>
  </si>
  <si>
    <t xml:space="preserve">PAGO A FACT.9764, COMPRA DE MEDICAMENTOS </t>
  </si>
  <si>
    <t>PAGO A FACT. 89, COMPRA DE MEDICAMENTOS</t>
  </si>
  <si>
    <t>PAGO A FACT. 82, 83, 86 Y 88, COMPRA DE ALIMENTOS Y BEBIDAS</t>
  </si>
  <si>
    <t>PAGO A FACT, 3023 Y 3044, COMPRA DE MEDICAMENTOS</t>
  </si>
  <si>
    <t>PAGO A FACT. 4088, 4168, 4169, 4170, 4276, 4277, 4319, 4405,  Y 4452, COMPRA DE INSUMOS Y MEDICAMENTOS.</t>
  </si>
  <si>
    <t>PAGO A FACT. 12, 13, COMPRA DE INSUMOS MEDICOS Y PRODUCTOS QUIMICOS</t>
  </si>
  <si>
    <t>PAGO A FACT. 164 COMPRA DE GASOIL</t>
  </si>
  <si>
    <t>PAGO A FACT. N0. 2279 COMPRA DE TARJETA  ELECTRICA</t>
  </si>
  <si>
    <t>PAGO A FACT. 24, COMPRA DE PAPEL Y CARTON</t>
  </si>
  <si>
    <t>PAGO A FACT. 58, COMPRA DE UTILES MEDICOS</t>
  </si>
  <si>
    <t>PAGO A FACTURA N0. 474, COMPRA DE MEDICAMENTOS.</t>
  </si>
  <si>
    <t>PAGO A FACT. 187 Y 189, COMPRA DE INSUMOS MEDICOS.</t>
  </si>
  <si>
    <t>ARS SIMAG</t>
  </si>
  <si>
    <t>PAGO A FACT. 10114 Y 10142, COMPRA DE CORONAS FUNEBRES</t>
  </si>
  <si>
    <t>PAGO A FACT. 8189, COMPRA DE UTILES MEDICOS Y PRODUCTO QUIMICOS</t>
  </si>
  <si>
    <t>PAGO A FACT. 404,405,406,407,408,409, Y 411, COMPRA DE ALIMENTOS Y BEBIDAS.</t>
  </si>
  <si>
    <t>ARS SEMMA</t>
  </si>
  <si>
    <t>ARS ASEMAP</t>
  </si>
  <si>
    <t>RAMON TAVERAS</t>
  </si>
  <si>
    <t>PAGO A FACT. 121 Y 122 COMPRA DE INSUMOS MEDICOS</t>
  </si>
  <si>
    <t>PAGO A FACT. 410, COMPRA INSUMOS DE COCINA, PAPEL Y CARTON</t>
  </si>
  <si>
    <t>TELEFONO LOCAL, FLOTAS Y LARGA DISTANCIA.</t>
  </si>
  <si>
    <t>PAGO A FACT.125993 RECOLECCION DE RESIDUOS SOLIDOS</t>
  </si>
  <si>
    <t>PAGO A FACT.125992 RECOLECCION DE RESIDUOS SOLIDOS</t>
  </si>
  <si>
    <t>CUENTA OPERATIVA NO. 033-002878-2</t>
  </si>
  <si>
    <t>No. Ck/Transf.</t>
  </si>
  <si>
    <t>DEVOLUCION A PACIENTE POR CONCEPTO DE ABONO EN HABITACION PRIVADA MEDIENTE FACT. N0. 805097.</t>
  </si>
  <si>
    <t>PAGO A FACT. N0. 486 SERVICIO DE AMBULACIA  A PACIENTE  DESDE HMRA HACIA EL HOSPITAL DR. SALVADOR DE GAUTIER VALOR RD$ 25,900.PP MENOS 5% 1,295.00.</t>
  </si>
  <si>
    <t>PAGO MANTENIMIENTO VEHICULO INSTITUCIONAL, CAMINETA TOYOTA.</t>
  </si>
  <si>
    <t>DEVOLUCION POR ABONO DE DEPOSITO EN HABITACION PRIVADA, MEDIENTE RECIBO N0. 1387586.</t>
  </si>
  <si>
    <t>DEVOLUCION POR ABONO DE DEPOSITO EN HABITACION PRIVADA, MEDIENTE RECIBO N0. 819331, FACTURA FINAL N0. 1388720.</t>
  </si>
  <si>
    <t>PAGO A FACT. 6706 MANTENIMIENTO Y REPARACION DE IMPRESORA VALOR RD 22,400.00 MENOS 5% DE ITBIS RET. RD$1209.60</t>
  </si>
  <si>
    <t>PAGO A FACT. N0. 2022-005 POR SERVICIOS JURIDICOS PRESTADOS POR UN MONTO $100,000.00 MENOS ITBIS RET. 10%RD$ 10,000.00.</t>
  </si>
  <si>
    <t>DEVOLUCION POR CENCEPTO  ABONO A  HABITACION PRIVADA, MEDIENTE FACTURA  N0. 175750, VALOR  BRUTO $ 12,000.00</t>
  </si>
  <si>
    <t>TRANSFERENCIA A CUETA SUBVENCION.</t>
  </si>
  <si>
    <t>CARGOS IMPUESTOS 0.15%</t>
  </si>
  <si>
    <t>COMISION  MANEJO DE CUENTA</t>
  </si>
  <si>
    <t>CHEQUE CERTIFICADO</t>
  </si>
  <si>
    <t>Dr. Freddy Manuel  Novas Cuevas</t>
  </si>
  <si>
    <t xml:space="preserve">                                                 Sub-Director Adm. y Financiero</t>
  </si>
  <si>
    <t xml:space="preserve">       Sub-Director Administrativo y Financiero</t>
  </si>
  <si>
    <t xml:space="preserve">     </t>
  </si>
  <si>
    <t>DEL 1 AL 31 OCTUBRE 2022</t>
  </si>
  <si>
    <t>CUENTA SUBVENCION N0. 033-002877-4</t>
  </si>
  <si>
    <t>TRANSFERENCIA DE LA CUENTA OPERATIVA A ESTA CUENTA.</t>
  </si>
  <si>
    <t>CARGOS POR SERVICIO DE MANEJO DE CUENTA</t>
  </si>
  <si>
    <t xml:space="preserve">                                            Sub-Director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</si>
</sst>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8" fillId="0" borderId="0" xfId="0" applyFont="1" applyAlignment="1">
      <alignment horizontal="left"/>
    </xf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43" fontId="10" fillId="2" borderId="1" xfId="1" applyFont="1" applyFill="1" applyBorder="1"/>
    <xf numFmtId="43" fontId="0" fillId="0" borderId="1" xfId="0" applyNumberFormat="1" applyFont="1" applyBorder="1"/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wrapText="1"/>
    </xf>
    <xf numFmtId="43" fontId="9" fillId="0" borderId="1" xfId="0" applyNumberFormat="1" applyFont="1" applyBorder="1"/>
    <xf numFmtId="164" fontId="0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wrapText="1"/>
    </xf>
    <xf numFmtId="43" fontId="9" fillId="2" borderId="6" xfId="0" applyNumberFormat="1" applyFont="1" applyFill="1" applyBorder="1"/>
    <xf numFmtId="43" fontId="11" fillId="0" borderId="0" xfId="1" applyFont="1" applyBorder="1"/>
    <xf numFmtId="43" fontId="9" fillId="2" borderId="0" xfId="0" applyNumberFormat="1" applyFont="1" applyFill="1" applyBorder="1"/>
    <xf numFmtId="43" fontId="11" fillId="2" borderId="0" xfId="0" applyNumberFormat="1" applyFont="1" applyFill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3" fontId="2" fillId="0" borderId="1" xfId="1" applyFont="1" applyBorder="1"/>
    <xf numFmtId="0" fontId="5" fillId="3" borderId="1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4" fontId="3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2" fillId="2" borderId="1" xfId="0" applyNumberFormat="1" applyFont="1" applyFill="1" applyBorder="1"/>
    <xf numFmtId="43" fontId="3" fillId="2" borderId="1" xfId="1" applyFont="1" applyFill="1" applyBorder="1"/>
    <xf numFmtId="43" fontId="1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3" fillId="0" borderId="0" xfId="0" applyFont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/>
    </xf>
    <xf numFmtId="14" fontId="3" fillId="2" borderId="0" xfId="0" applyNumberFormat="1" applyFont="1" applyFill="1" applyBorder="1" applyAlignment="1">
      <alignment horizontal="left" wrapText="1"/>
    </xf>
    <xf numFmtId="43" fontId="2" fillId="2" borderId="11" xfId="1" applyFont="1" applyFill="1" applyBorder="1"/>
    <xf numFmtId="43" fontId="7" fillId="2" borderId="0" xfId="0" applyNumberFormat="1" applyFont="1" applyFill="1" applyBorder="1" applyAlignment="1">
      <alignment horizontal="center" vertical="center" wrapText="1"/>
    </xf>
    <xf numFmtId="43" fontId="2" fillId="2" borderId="0" xfId="1" applyFont="1" applyFill="1" applyBorder="1"/>
    <xf numFmtId="14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43" fontId="2" fillId="0" borderId="0" xfId="1" applyFont="1" applyBorder="1" applyAlignment="1">
      <alignment horizontal="right"/>
    </xf>
    <xf numFmtId="43" fontId="15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8" fillId="0" borderId="0" xfId="0" applyFont="1" applyAlignme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3" fontId="2" fillId="5" borderId="1" xfId="0" applyNumberFormat="1" applyFont="1" applyFill="1" applyBorder="1" applyAlignment="1"/>
    <xf numFmtId="0" fontId="16" fillId="3" borderId="14" xfId="0" applyFont="1" applyFill="1" applyBorder="1" applyAlignment="1">
      <alignment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vertical="center" wrapText="1"/>
    </xf>
    <xf numFmtId="14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43" fontId="3" fillId="2" borderId="1" xfId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wrapText="1"/>
    </xf>
    <xf numFmtId="43" fontId="9" fillId="0" borderId="6" xfId="1" applyFont="1" applyBorder="1"/>
    <xf numFmtId="43" fontId="2" fillId="0" borderId="6" xfId="1" applyFont="1" applyBorder="1" applyAlignment="1">
      <alignment horizontal="center"/>
    </xf>
    <xf numFmtId="43" fontId="2" fillId="2" borderId="0" xfId="1" applyFont="1" applyFill="1" applyBorder="1" applyAlignment="1">
      <alignment horizontal="center" wrapText="1"/>
    </xf>
    <xf numFmtId="0" fontId="12" fillId="0" borderId="0" xfId="0" applyFont="1"/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226483</xdr:rowOff>
    </xdr:from>
    <xdr:to>
      <xdr:col>2</xdr:col>
      <xdr:colOff>857248</xdr:colOff>
      <xdr:row>6</xdr:row>
      <xdr:rowOff>219075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26483"/>
          <a:ext cx="3295648" cy="1478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771525</xdr:colOff>
      <xdr:row>253</xdr:row>
      <xdr:rowOff>76200</xdr:rowOff>
    </xdr:from>
    <xdr:to>
      <xdr:col>5</xdr:col>
      <xdr:colOff>1238250</xdr:colOff>
      <xdr:row>258</xdr:row>
      <xdr:rowOff>142874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55616475"/>
          <a:ext cx="1809750" cy="106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180974</xdr:rowOff>
    </xdr:from>
    <xdr:to>
      <xdr:col>3</xdr:col>
      <xdr:colOff>457200</xdr:colOff>
      <xdr:row>5</xdr:row>
      <xdr:rowOff>19049</xdr:rowOff>
    </xdr:to>
    <xdr:pic>
      <xdr:nvPicPr>
        <xdr:cNvPr id="2" name="4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4"/>
          <a:ext cx="225742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971550</xdr:colOff>
      <xdr:row>61</xdr:row>
      <xdr:rowOff>85724</xdr:rowOff>
    </xdr:from>
    <xdr:to>
      <xdr:col>6</xdr:col>
      <xdr:colOff>1495425</xdr:colOff>
      <xdr:row>66</xdr:row>
      <xdr:rowOff>190499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4497049"/>
          <a:ext cx="18192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800100</xdr:colOff>
      <xdr:row>48</xdr:row>
      <xdr:rowOff>76200</xdr:rowOff>
    </xdr:from>
    <xdr:to>
      <xdr:col>6</xdr:col>
      <xdr:colOff>1209675</xdr:colOff>
      <xdr:row>53</xdr:row>
      <xdr:rowOff>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906125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729"/>
  <sheetViews>
    <sheetView view="pageBreakPreview" topLeftCell="A166" zoomScaleNormal="100" zoomScaleSheetLayoutView="100" workbookViewId="0">
      <selection activeCell="D216" sqref="D216"/>
    </sheetView>
  </sheetViews>
  <sheetFormatPr baseColWidth="10" defaultRowHeight="16.5" customHeight="1" x14ac:dyDescent="0.25"/>
  <cols>
    <col min="1" max="1" width="13.5703125" style="6" customWidth="1"/>
    <col min="2" max="2" width="11.85546875" style="4" customWidth="1"/>
    <col min="3" max="3" width="57.5703125" style="4" customWidth="1"/>
    <col min="4" max="4" width="21.140625" style="4" customWidth="1"/>
    <col min="5" max="5" width="20.140625" style="4" customWidth="1"/>
    <col min="6" max="6" width="19.5703125" style="4" customWidth="1"/>
    <col min="7" max="8" width="11.42578125" style="4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43" t="s">
        <v>7</v>
      </c>
      <c r="B1" s="43"/>
      <c r="C1" s="43"/>
      <c r="D1" s="43"/>
      <c r="E1" s="43"/>
      <c r="F1" s="43"/>
    </row>
    <row r="2" spans="1:128" ht="15.75" x14ac:dyDescent="0.25">
      <c r="A2" s="44" t="s">
        <v>9</v>
      </c>
      <c r="B2" s="44"/>
      <c r="C2" s="44"/>
      <c r="D2" s="44"/>
      <c r="E2" s="44"/>
      <c r="F2" s="44"/>
    </row>
    <row r="3" spans="1:128" ht="15.75" x14ac:dyDescent="0.25">
      <c r="A3" s="44" t="s">
        <v>8</v>
      </c>
      <c r="B3" s="44"/>
      <c r="C3" s="44"/>
      <c r="D3" s="44"/>
      <c r="E3" s="44"/>
      <c r="F3" s="44"/>
    </row>
    <row r="4" spans="1:128" ht="15.75" x14ac:dyDescent="0.25">
      <c r="A4" s="44" t="s">
        <v>10</v>
      </c>
      <c r="B4" s="44"/>
      <c r="C4" s="44"/>
      <c r="D4" s="44"/>
      <c r="E4" s="44"/>
      <c r="F4" s="44"/>
    </row>
    <row r="5" spans="1:128" ht="15.75" x14ac:dyDescent="0.25">
      <c r="A5" s="41" t="s">
        <v>11</v>
      </c>
      <c r="B5" s="41"/>
      <c r="C5" s="41"/>
      <c r="D5" s="41"/>
      <c r="E5" s="41"/>
      <c r="F5" s="41"/>
    </row>
    <row r="6" spans="1:128" s="6" customFormat="1" ht="15.75" x14ac:dyDescent="0.25">
      <c r="A6" s="41" t="s">
        <v>12</v>
      </c>
      <c r="B6" s="41"/>
      <c r="C6" s="41"/>
      <c r="D6" s="41"/>
      <c r="E6" s="41"/>
      <c r="F6" s="41"/>
    </row>
    <row r="7" spans="1:128" s="6" customFormat="1" ht="15.75" x14ac:dyDescent="0.25">
      <c r="A7" s="41" t="s">
        <v>31</v>
      </c>
      <c r="B7" s="41"/>
      <c r="C7" s="41"/>
      <c r="D7" s="41"/>
      <c r="E7" s="41"/>
      <c r="F7" s="41"/>
    </row>
    <row r="8" spans="1:128" s="6" customFormat="1" ht="15.75" x14ac:dyDescent="0.25">
      <c r="A8" s="42" t="s">
        <v>18</v>
      </c>
      <c r="B8" s="42"/>
      <c r="C8" s="42"/>
      <c r="D8" s="42"/>
      <c r="E8" s="42"/>
      <c r="F8" s="42"/>
    </row>
    <row r="9" spans="1:128" s="6" customFormat="1" ht="15.75" x14ac:dyDescent="0.25">
      <c r="A9" s="21"/>
      <c r="B9" s="21"/>
      <c r="C9" s="21"/>
      <c r="D9" s="21"/>
      <c r="E9" s="21"/>
      <c r="F9" s="21"/>
    </row>
    <row r="10" spans="1:128" s="6" customFormat="1" ht="15.75" x14ac:dyDescent="0.25">
      <c r="B10" s="9"/>
      <c r="C10" s="9"/>
      <c r="D10" s="39" t="s">
        <v>0</v>
      </c>
      <c r="E10" s="40"/>
      <c r="F10" s="10">
        <v>82515007.16900003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31.5" x14ac:dyDescent="0.25">
      <c r="A11" s="11" t="s">
        <v>1</v>
      </c>
      <c r="B11" s="12" t="s">
        <v>6</v>
      </c>
      <c r="C11" s="13" t="s">
        <v>2</v>
      </c>
      <c r="D11" s="16" t="s">
        <v>3</v>
      </c>
      <c r="E11" s="16" t="s">
        <v>4</v>
      </c>
      <c r="F11" s="16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5" customFormat="1" ht="15.75" x14ac:dyDescent="0.25">
      <c r="A12" s="22">
        <v>44835</v>
      </c>
      <c r="B12" s="23"/>
      <c r="C12" s="24" t="s">
        <v>19</v>
      </c>
      <c r="D12" s="25">
        <v>6205</v>
      </c>
      <c r="E12" s="25"/>
      <c r="F12" s="26">
        <f>F10+D12-E12</f>
        <v>82521212.16900003</v>
      </c>
    </row>
    <row r="13" spans="1:128" s="5" customFormat="1" ht="15.75" x14ac:dyDescent="0.25">
      <c r="A13" s="22">
        <v>44835</v>
      </c>
      <c r="B13" s="23"/>
      <c r="C13" s="27" t="s">
        <v>20</v>
      </c>
      <c r="D13" s="25">
        <v>3000</v>
      </c>
      <c r="E13" s="25">
        <f>+D13*0.025</f>
        <v>75</v>
      </c>
      <c r="F13" s="26">
        <f>F12+D13-E13</f>
        <v>82524137.16900003</v>
      </c>
    </row>
    <row r="14" spans="1:128" s="5" customFormat="1" ht="15.75" x14ac:dyDescent="0.25">
      <c r="A14" s="22">
        <v>44837</v>
      </c>
      <c r="B14" s="23"/>
      <c r="C14" s="24" t="s">
        <v>19</v>
      </c>
      <c r="D14" s="25">
        <v>35160</v>
      </c>
      <c r="E14" s="25"/>
      <c r="F14" s="26">
        <f t="shared" ref="F14:F77" si="0">F13+D14-E14</f>
        <v>82559297.16900003</v>
      </c>
    </row>
    <row r="15" spans="1:128" s="5" customFormat="1" ht="15.75" x14ac:dyDescent="0.25">
      <c r="A15" s="22">
        <v>44837</v>
      </c>
      <c r="B15" s="23"/>
      <c r="C15" s="27" t="s">
        <v>20</v>
      </c>
      <c r="D15" s="25">
        <v>200</v>
      </c>
      <c r="E15" s="25">
        <f>D15*0.025</f>
        <v>5</v>
      </c>
      <c r="F15" s="26">
        <f t="shared" si="0"/>
        <v>82559492.16900003</v>
      </c>
    </row>
    <row r="16" spans="1:128" s="5" customFormat="1" ht="15.75" x14ac:dyDescent="0.25">
      <c r="A16" s="22">
        <v>44837</v>
      </c>
      <c r="B16" s="23"/>
      <c r="C16" s="27" t="s">
        <v>20</v>
      </c>
      <c r="D16" s="25">
        <v>180</v>
      </c>
      <c r="E16" s="25">
        <f>D16*0.025</f>
        <v>4.5</v>
      </c>
      <c r="F16" s="26">
        <f t="shared" si="0"/>
        <v>82559667.66900003</v>
      </c>
    </row>
    <row r="17" spans="1:6" s="5" customFormat="1" ht="30" x14ac:dyDescent="0.25">
      <c r="A17" s="22">
        <v>44837</v>
      </c>
      <c r="B17" s="23"/>
      <c r="C17" s="27" t="s">
        <v>97</v>
      </c>
      <c r="D17" s="25">
        <v>493</v>
      </c>
      <c r="E17" s="25"/>
      <c r="F17" s="26">
        <f t="shared" si="0"/>
        <v>82560160.66900003</v>
      </c>
    </row>
    <row r="18" spans="1:6" s="5" customFormat="1" ht="30" x14ac:dyDescent="0.25">
      <c r="A18" s="22">
        <v>44837</v>
      </c>
      <c r="B18" s="23"/>
      <c r="C18" s="27" t="s">
        <v>98</v>
      </c>
      <c r="D18" s="25">
        <v>532.45000000000005</v>
      </c>
      <c r="E18" s="25"/>
      <c r="F18" s="26">
        <f t="shared" si="0"/>
        <v>82560693.119000033</v>
      </c>
    </row>
    <row r="19" spans="1:6" s="5" customFormat="1" ht="15.75" x14ac:dyDescent="0.25">
      <c r="A19" s="22">
        <v>44837</v>
      </c>
      <c r="B19" s="23" t="s">
        <v>32</v>
      </c>
      <c r="C19" s="27" t="s">
        <v>99</v>
      </c>
      <c r="D19" s="25"/>
      <c r="E19" s="25">
        <v>532.45000000000005</v>
      </c>
      <c r="F19" s="26">
        <f t="shared" si="0"/>
        <v>82560160.66900003</v>
      </c>
    </row>
    <row r="20" spans="1:6" s="5" customFormat="1" ht="15.75" x14ac:dyDescent="0.25">
      <c r="A20" s="22">
        <v>44837</v>
      </c>
      <c r="B20" s="23" t="s">
        <v>33</v>
      </c>
      <c r="C20" s="27" t="s">
        <v>100</v>
      </c>
      <c r="D20" s="25"/>
      <c r="E20" s="25">
        <v>493</v>
      </c>
      <c r="F20" s="26">
        <f t="shared" si="0"/>
        <v>82559667.66900003</v>
      </c>
    </row>
    <row r="21" spans="1:6" s="5" customFormat="1" ht="15.75" x14ac:dyDescent="0.25">
      <c r="A21" s="22">
        <v>44630</v>
      </c>
      <c r="B21" s="23" t="s">
        <v>34</v>
      </c>
      <c r="C21" s="27" t="s">
        <v>101</v>
      </c>
      <c r="D21" s="25"/>
      <c r="E21" s="25">
        <v>1450</v>
      </c>
      <c r="F21" s="26">
        <f t="shared" si="0"/>
        <v>82558217.66900003</v>
      </c>
    </row>
    <row r="22" spans="1:6" s="5" customFormat="1" ht="15.75" x14ac:dyDescent="0.25">
      <c r="A22" s="22">
        <v>44838</v>
      </c>
      <c r="B22" s="23"/>
      <c r="C22" s="24" t="s">
        <v>19</v>
      </c>
      <c r="D22" s="25">
        <v>51271</v>
      </c>
      <c r="E22" s="25"/>
      <c r="F22" s="26">
        <f t="shared" si="0"/>
        <v>82609488.66900003</v>
      </c>
    </row>
    <row r="23" spans="1:6" s="5" customFormat="1" ht="15.75" x14ac:dyDescent="0.25">
      <c r="A23" s="22">
        <v>44661</v>
      </c>
      <c r="B23" s="23"/>
      <c r="C23" s="27" t="s">
        <v>20</v>
      </c>
      <c r="D23" s="25">
        <v>1400</v>
      </c>
      <c r="E23" s="25">
        <f>D23*0.025</f>
        <v>35</v>
      </c>
      <c r="F23" s="26">
        <f t="shared" si="0"/>
        <v>82610853.66900003</v>
      </c>
    </row>
    <row r="24" spans="1:6" s="5" customFormat="1" ht="15.75" x14ac:dyDescent="0.25">
      <c r="A24" s="22">
        <v>44838</v>
      </c>
      <c r="B24" s="23"/>
      <c r="C24" s="27" t="s">
        <v>20</v>
      </c>
      <c r="D24" s="25">
        <v>135.24</v>
      </c>
      <c r="E24" s="25">
        <f t="shared" ref="E24:E25" si="1">D24*0.025</f>
        <v>3.3810000000000002</v>
      </c>
      <c r="F24" s="26">
        <f t="shared" si="0"/>
        <v>82610985.528000027</v>
      </c>
    </row>
    <row r="25" spans="1:6" s="5" customFormat="1" ht="15.75" x14ac:dyDescent="0.25">
      <c r="A25" s="22">
        <v>44838</v>
      </c>
      <c r="B25" s="23"/>
      <c r="C25" s="27" t="s">
        <v>20</v>
      </c>
      <c r="D25" s="25">
        <v>828</v>
      </c>
      <c r="E25" s="25">
        <f t="shared" si="1"/>
        <v>20.700000000000003</v>
      </c>
      <c r="F25" s="26">
        <f t="shared" si="0"/>
        <v>82611792.828000024</v>
      </c>
    </row>
    <row r="26" spans="1:6" s="5" customFormat="1" ht="15.75" x14ac:dyDescent="0.25">
      <c r="A26" s="22">
        <v>44838</v>
      </c>
      <c r="B26" s="23"/>
      <c r="C26" s="27" t="s">
        <v>22</v>
      </c>
      <c r="D26" s="25">
        <v>1735474.32</v>
      </c>
      <c r="E26" s="25"/>
      <c r="F26" s="26">
        <f t="shared" si="0"/>
        <v>84347267.148000017</v>
      </c>
    </row>
    <row r="27" spans="1:6" s="5" customFormat="1" ht="15.75" x14ac:dyDescent="0.25">
      <c r="A27" s="22">
        <v>44838</v>
      </c>
      <c r="B27" s="23"/>
      <c r="C27" s="27" t="s">
        <v>25</v>
      </c>
      <c r="D27" s="25">
        <v>428448.06</v>
      </c>
      <c r="E27" s="25"/>
      <c r="F27" s="26">
        <f t="shared" si="0"/>
        <v>84775715.208000019</v>
      </c>
    </row>
    <row r="28" spans="1:6" s="5" customFormat="1" ht="15.75" x14ac:dyDescent="0.25">
      <c r="A28" s="22">
        <v>44838</v>
      </c>
      <c r="B28" s="23"/>
      <c r="C28" s="27" t="s">
        <v>102</v>
      </c>
      <c r="D28" s="25">
        <v>37544.080000000002</v>
      </c>
      <c r="E28" s="25"/>
      <c r="F28" s="26">
        <f t="shared" si="0"/>
        <v>84813259.288000017</v>
      </c>
    </row>
    <row r="29" spans="1:6" s="5" customFormat="1" ht="30" x14ac:dyDescent="0.25">
      <c r="A29" s="22">
        <v>44838</v>
      </c>
      <c r="B29" s="23" t="s">
        <v>35</v>
      </c>
      <c r="C29" s="27" t="s">
        <v>103</v>
      </c>
      <c r="D29" s="25"/>
      <c r="E29" s="25">
        <v>38736</v>
      </c>
      <c r="F29" s="26">
        <f t="shared" si="0"/>
        <v>84774523.288000017</v>
      </c>
    </row>
    <row r="30" spans="1:6" s="5" customFormat="1" ht="15.75" x14ac:dyDescent="0.25">
      <c r="A30" s="22">
        <v>44839</v>
      </c>
      <c r="B30" s="23"/>
      <c r="C30" s="24" t="s">
        <v>19</v>
      </c>
      <c r="D30" s="25">
        <v>56200</v>
      </c>
      <c r="E30" s="25"/>
      <c r="F30" s="26">
        <f t="shared" si="0"/>
        <v>84830723.288000017</v>
      </c>
    </row>
    <row r="31" spans="1:6" s="5" customFormat="1" ht="15.75" x14ac:dyDescent="0.25">
      <c r="A31" s="22">
        <v>44839</v>
      </c>
      <c r="B31" s="23"/>
      <c r="C31" s="27" t="s">
        <v>20</v>
      </c>
      <c r="D31" s="25">
        <v>1400</v>
      </c>
      <c r="E31" s="25">
        <f>D31*0.025</f>
        <v>35</v>
      </c>
      <c r="F31" s="26">
        <f t="shared" si="0"/>
        <v>84832088.288000017</v>
      </c>
    </row>
    <row r="32" spans="1:6" s="5" customFormat="1" ht="15.75" x14ac:dyDescent="0.25">
      <c r="A32" s="22">
        <v>44839</v>
      </c>
      <c r="B32" s="23"/>
      <c r="C32" s="27" t="s">
        <v>20</v>
      </c>
      <c r="D32" s="25">
        <v>740.6</v>
      </c>
      <c r="E32" s="25">
        <f t="shared" ref="E32:E33" si="2">D32*0.025</f>
        <v>18.515000000000001</v>
      </c>
      <c r="F32" s="26">
        <f t="shared" si="0"/>
        <v>84832810.373000011</v>
      </c>
    </row>
    <row r="33" spans="1:6" s="5" customFormat="1" ht="15.75" x14ac:dyDescent="0.25">
      <c r="A33" s="22">
        <v>44839</v>
      </c>
      <c r="B33" s="23"/>
      <c r="C33" s="27" t="s">
        <v>20</v>
      </c>
      <c r="D33" s="25">
        <v>1400</v>
      </c>
      <c r="E33" s="25">
        <f t="shared" si="2"/>
        <v>35</v>
      </c>
      <c r="F33" s="26">
        <f t="shared" si="0"/>
        <v>84834175.373000011</v>
      </c>
    </row>
    <row r="34" spans="1:6" s="5" customFormat="1" ht="15.75" x14ac:dyDescent="0.25">
      <c r="A34" s="22">
        <v>44839</v>
      </c>
      <c r="B34" s="23"/>
      <c r="C34" s="27" t="s">
        <v>104</v>
      </c>
      <c r="D34" s="25">
        <v>70000</v>
      </c>
      <c r="E34" s="25"/>
      <c r="F34" s="26">
        <f t="shared" si="0"/>
        <v>84904175.373000011</v>
      </c>
    </row>
    <row r="35" spans="1:6" s="5" customFormat="1" ht="30" x14ac:dyDescent="0.25">
      <c r="A35" s="22">
        <v>44839</v>
      </c>
      <c r="B35" s="23" t="s">
        <v>36</v>
      </c>
      <c r="C35" s="27" t="s">
        <v>105</v>
      </c>
      <c r="D35" s="25"/>
      <c r="E35" s="25">
        <v>985187.5</v>
      </c>
      <c r="F35" s="26">
        <f t="shared" si="0"/>
        <v>83918987.873000011</v>
      </c>
    </row>
    <row r="36" spans="1:6" s="5" customFormat="1" ht="15.75" x14ac:dyDescent="0.25">
      <c r="A36" s="22">
        <v>44722</v>
      </c>
      <c r="B36" s="23"/>
      <c r="C36" s="24" t="s">
        <v>19</v>
      </c>
      <c r="D36" s="25">
        <v>28020</v>
      </c>
      <c r="E36" s="25"/>
      <c r="F36" s="26">
        <f t="shared" si="0"/>
        <v>83947007.873000011</v>
      </c>
    </row>
    <row r="37" spans="1:6" s="5" customFormat="1" ht="15.75" x14ac:dyDescent="0.25">
      <c r="A37" s="22">
        <v>44722</v>
      </c>
      <c r="B37" s="23"/>
      <c r="C37" s="27" t="s">
        <v>20</v>
      </c>
      <c r="D37" s="25">
        <v>1937</v>
      </c>
      <c r="E37" s="25">
        <f>D37*0.025</f>
        <v>48.425000000000004</v>
      </c>
      <c r="F37" s="26">
        <f t="shared" si="0"/>
        <v>83948896.448000014</v>
      </c>
    </row>
    <row r="38" spans="1:6" s="5" customFormat="1" ht="15.75" x14ac:dyDescent="0.25">
      <c r="A38" s="22">
        <v>44722</v>
      </c>
      <c r="B38" s="23"/>
      <c r="C38" s="27" t="s">
        <v>20</v>
      </c>
      <c r="D38" s="25">
        <v>400</v>
      </c>
      <c r="E38" s="25">
        <f t="shared" ref="E38:E40" si="3">D38*0.025</f>
        <v>10</v>
      </c>
      <c r="F38" s="26">
        <f t="shared" si="0"/>
        <v>83949286.448000014</v>
      </c>
    </row>
    <row r="39" spans="1:6" s="5" customFormat="1" ht="15.75" x14ac:dyDescent="0.25">
      <c r="A39" s="22">
        <v>44722</v>
      </c>
      <c r="B39" s="23"/>
      <c r="C39" s="27" t="s">
        <v>20</v>
      </c>
      <c r="D39" s="25">
        <v>300</v>
      </c>
      <c r="E39" s="25">
        <f t="shared" si="3"/>
        <v>7.5</v>
      </c>
      <c r="F39" s="26">
        <f t="shared" si="0"/>
        <v>83949578.948000014</v>
      </c>
    </row>
    <row r="40" spans="1:6" s="5" customFormat="1" ht="15.75" x14ac:dyDescent="0.25">
      <c r="A40" s="22">
        <v>44722</v>
      </c>
      <c r="B40" s="23"/>
      <c r="C40" s="27" t="s">
        <v>20</v>
      </c>
      <c r="D40" s="25">
        <v>400</v>
      </c>
      <c r="E40" s="25">
        <f t="shared" si="3"/>
        <v>10</v>
      </c>
      <c r="F40" s="26">
        <f t="shared" si="0"/>
        <v>83949968.948000014</v>
      </c>
    </row>
    <row r="41" spans="1:6" s="5" customFormat="1" ht="15.75" x14ac:dyDescent="0.25">
      <c r="A41" s="22">
        <v>44752</v>
      </c>
      <c r="B41" s="23"/>
      <c r="C41" s="24" t="s">
        <v>19</v>
      </c>
      <c r="D41" s="25">
        <v>82391</v>
      </c>
      <c r="E41" s="25"/>
      <c r="F41" s="26">
        <f t="shared" si="0"/>
        <v>84032359.948000014</v>
      </c>
    </row>
    <row r="42" spans="1:6" s="5" customFormat="1" ht="15.75" x14ac:dyDescent="0.25">
      <c r="A42" s="22">
        <v>44752</v>
      </c>
      <c r="B42" s="23"/>
      <c r="C42" s="27" t="s">
        <v>20</v>
      </c>
      <c r="D42" s="25">
        <v>1998.02</v>
      </c>
      <c r="E42" s="25">
        <f>D42*0.025</f>
        <v>49.950500000000005</v>
      </c>
      <c r="F42" s="26">
        <f t="shared" si="0"/>
        <v>84034308.017500013</v>
      </c>
    </row>
    <row r="43" spans="1:6" s="5" customFormat="1" ht="15.75" x14ac:dyDescent="0.25">
      <c r="A43" s="22">
        <v>44752</v>
      </c>
      <c r="B43" s="23"/>
      <c r="C43" s="27" t="s">
        <v>20</v>
      </c>
      <c r="D43" s="25">
        <v>1427</v>
      </c>
      <c r="E43" s="25">
        <f t="shared" ref="E43:E45" si="4">D43*0.025</f>
        <v>35.675000000000004</v>
      </c>
      <c r="F43" s="26">
        <f t="shared" si="0"/>
        <v>84035699.342500016</v>
      </c>
    </row>
    <row r="44" spans="1:6" s="5" customFormat="1" ht="15.75" x14ac:dyDescent="0.25">
      <c r="A44" s="22">
        <v>44752</v>
      </c>
      <c r="B44" s="23"/>
      <c r="C44" s="27" t="s">
        <v>20</v>
      </c>
      <c r="D44" s="25">
        <v>12100</v>
      </c>
      <c r="E44" s="25">
        <f t="shared" si="4"/>
        <v>302.5</v>
      </c>
      <c r="F44" s="26">
        <f t="shared" si="0"/>
        <v>84047496.842500016</v>
      </c>
    </row>
    <row r="45" spans="1:6" s="5" customFormat="1" ht="15.75" x14ac:dyDescent="0.25">
      <c r="A45" s="22">
        <v>44752</v>
      </c>
      <c r="B45" s="23"/>
      <c r="C45" s="27" t="s">
        <v>20</v>
      </c>
      <c r="D45" s="25">
        <v>1216.8599999999999</v>
      </c>
      <c r="E45" s="25">
        <f t="shared" si="4"/>
        <v>30.421499999999998</v>
      </c>
      <c r="F45" s="26">
        <f t="shared" si="0"/>
        <v>84048683.281000018</v>
      </c>
    </row>
    <row r="46" spans="1:6" s="5" customFormat="1" ht="15.75" x14ac:dyDescent="0.25">
      <c r="A46" s="22">
        <v>44752</v>
      </c>
      <c r="B46" s="23"/>
      <c r="C46" s="27" t="s">
        <v>23</v>
      </c>
      <c r="D46" s="25">
        <v>198375.54</v>
      </c>
      <c r="E46" s="25"/>
      <c r="F46" s="26">
        <f t="shared" si="0"/>
        <v>84247058.821000025</v>
      </c>
    </row>
    <row r="47" spans="1:6" s="5" customFormat="1" ht="15.75" x14ac:dyDescent="0.25">
      <c r="A47" s="22">
        <v>44844</v>
      </c>
      <c r="B47" s="23"/>
      <c r="C47" s="24" t="s">
        <v>19</v>
      </c>
      <c r="D47" s="25">
        <v>27648</v>
      </c>
      <c r="E47" s="25"/>
      <c r="F47" s="26">
        <f t="shared" si="0"/>
        <v>84274706.821000025</v>
      </c>
    </row>
    <row r="48" spans="1:6" s="5" customFormat="1" ht="15.75" x14ac:dyDescent="0.25">
      <c r="A48" s="22">
        <v>44844</v>
      </c>
      <c r="B48" s="23"/>
      <c r="C48" s="27" t="s">
        <v>20</v>
      </c>
      <c r="D48" s="25">
        <v>1300</v>
      </c>
      <c r="E48" s="25">
        <f>D48*0.025</f>
        <v>32.5</v>
      </c>
      <c r="F48" s="26">
        <f t="shared" si="0"/>
        <v>84275974.321000025</v>
      </c>
    </row>
    <row r="49" spans="1:6" s="5" customFormat="1" ht="15.75" x14ac:dyDescent="0.25">
      <c r="A49" s="22">
        <v>44844</v>
      </c>
      <c r="B49" s="23"/>
      <c r="C49" s="27" t="s">
        <v>20</v>
      </c>
      <c r="D49" s="25">
        <v>100</v>
      </c>
      <c r="E49" s="25">
        <f t="shared" ref="E49:E51" si="5">D49*0.025</f>
        <v>2.5</v>
      </c>
      <c r="F49" s="26">
        <f t="shared" si="0"/>
        <v>84276071.821000025</v>
      </c>
    </row>
    <row r="50" spans="1:6" s="5" customFormat="1" ht="15.75" x14ac:dyDescent="0.25">
      <c r="A50" s="22">
        <v>44844</v>
      </c>
      <c r="B50" s="23"/>
      <c r="C50" s="27" t="s">
        <v>20</v>
      </c>
      <c r="D50" s="25">
        <v>977.92</v>
      </c>
      <c r="E50" s="25">
        <f t="shared" si="5"/>
        <v>24.448</v>
      </c>
      <c r="F50" s="26">
        <f t="shared" si="0"/>
        <v>84277025.293000028</v>
      </c>
    </row>
    <row r="51" spans="1:6" s="5" customFormat="1" ht="15.75" x14ac:dyDescent="0.25">
      <c r="A51" s="22">
        <v>44844</v>
      </c>
      <c r="B51" s="23"/>
      <c r="C51" s="27" t="s">
        <v>20</v>
      </c>
      <c r="D51" s="25">
        <v>572.16</v>
      </c>
      <c r="E51" s="25">
        <f t="shared" si="5"/>
        <v>14.304</v>
      </c>
      <c r="F51" s="26">
        <f t="shared" si="0"/>
        <v>84277583.149000019</v>
      </c>
    </row>
    <row r="52" spans="1:6" s="5" customFormat="1" ht="15.75" x14ac:dyDescent="0.25">
      <c r="A52" s="22">
        <v>44844</v>
      </c>
      <c r="B52" s="23"/>
      <c r="C52" s="27" t="s">
        <v>106</v>
      </c>
      <c r="D52" s="25">
        <v>128589.82</v>
      </c>
      <c r="E52" s="25"/>
      <c r="F52" s="26">
        <f t="shared" si="0"/>
        <v>84406172.969000012</v>
      </c>
    </row>
    <row r="53" spans="1:6" s="5" customFormat="1" ht="15.75" x14ac:dyDescent="0.25">
      <c r="A53" s="22">
        <v>44844</v>
      </c>
      <c r="B53" s="23"/>
      <c r="C53" s="27" t="s">
        <v>24</v>
      </c>
      <c r="D53" s="25">
        <v>201863.84</v>
      </c>
      <c r="E53" s="25"/>
      <c r="F53" s="26">
        <f t="shared" si="0"/>
        <v>84608036.809000015</v>
      </c>
    </row>
    <row r="54" spans="1:6" s="5" customFormat="1" ht="15.75" x14ac:dyDescent="0.25">
      <c r="A54" s="22">
        <v>44844</v>
      </c>
      <c r="B54" s="23"/>
      <c r="C54" s="27" t="s">
        <v>24</v>
      </c>
      <c r="D54" s="25">
        <v>226968.19</v>
      </c>
      <c r="E54" s="25"/>
      <c r="F54" s="26">
        <f t="shared" si="0"/>
        <v>84835004.999000013</v>
      </c>
    </row>
    <row r="55" spans="1:6" s="5" customFormat="1" ht="15.75" x14ac:dyDescent="0.25">
      <c r="A55" s="22">
        <v>44844</v>
      </c>
      <c r="B55" s="23" t="s">
        <v>37</v>
      </c>
      <c r="C55" s="27" t="s">
        <v>107</v>
      </c>
      <c r="D55" s="25"/>
      <c r="E55" s="25">
        <v>302016</v>
      </c>
      <c r="F55" s="26">
        <f t="shared" si="0"/>
        <v>84532988.999000013</v>
      </c>
    </row>
    <row r="56" spans="1:6" s="5" customFormat="1" ht="15.75" x14ac:dyDescent="0.25">
      <c r="A56" s="22">
        <v>44844</v>
      </c>
      <c r="B56" s="23" t="s">
        <v>38</v>
      </c>
      <c r="C56" s="27" t="s">
        <v>108</v>
      </c>
      <c r="D56" s="25"/>
      <c r="E56" s="25">
        <v>115617</v>
      </c>
      <c r="F56" s="26">
        <f t="shared" si="0"/>
        <v>84417371.999000013</v>
      </c>
    </row>
    <row r="57" spans="1:6" s="5" customFormat="1" ht="15.75" x14ac:dyDescent="0.25">
      <c r="A57" s="22">
        <v>44844</v>
      </c>
      <c r="B57" s="23" t="s">
        <v>39</v>
      </c>
      <c r="C57" s="27" t="s">
        <v>109</v>
      </c>
      <c r="D57" s="25"/>
      <c r="E57" s="25">
        <v>29872.76</v>
      </c>
      <c r="F57" s="26">
        <f t="shared" si="0"/>
        <v>84387499.239000008</v>
      </c>
    </row>
    <row r="58" spans="1:6" s="5" customFormat="1" ht="15.75" x14ac:dyDescent="0.25">
      <c r="A58" s="22">
        <v>44875</v>
      </c>
      <c r="B58" s="23"/>
      <c r="C58" s="24" t="s">
        <v>19</v>
      </c>
      <c r="D58" s="25">
        <v>64210</v>
      </c>
      <c r="E58" s="25"/>
      <c r="F58" s="26">
        <f t="shared" si="0"/>
        <v>84451709.239000008</v>
      </c>
    </row>
    <row r="59" spans="1:6" s="5" customFormat="1" ht="15.75" x14ac:dyDescent="0.25">
      <c r="A59" s="22">
        <v>44875</v>
      </c>
      <c r="B59" s="23"/>
      <c r="C59" s="27" t="s">
        <v>20</v>
      </c>
      <c r="D59" s="25">
        <v>1999</v>
      </c>
      <c r="E59" s="25">
        <f>D59*0.025</f>
        <v>49.975000000000001</v>
      </c>
      <c r="F59" s="26">
        <f t="shared" si="0"/>
        <v>84453658.264000013</v>
      </c>
    </row>
    <row r="60" spans="1:6" s="5" customFormat="1" ht="15.75" x14ac:dyDescent="0.25">
      <c r="A60" s="22">
        <v>44875</v>
      </c>
      <c r="B60" s="23"/>
      <c r="C60" s="27" t="s">
        <v>20</v>
      </c>
      <c r="D60" s="25">
        <v>1312</v>
      </c>
      <c r="E60" s="25">
        <f t="shared" ref="E60:E62" si="6">D60*0.025</f>
        <v>32.800000000000004</v>
      </c>
      <c r="F60" s="26">
        <f t="shared" si="0"/>
        <v>84454937.464000016</v>
      </c>
    </row>
    <row r="61" spans="1:6" s="5" customFormat="1" ht="15.75" x14ac:dyDescent="0.25">
      <c r="A61" s="22">
        <v>44875</v>
      </c>
      <c r="B61" s="23"/>
      <c r="C61" s="27" t="s">
        <v>20</v>
      </c>
      <c r="D61" s="25">
        <v>661.4</v>
      </c>
      <c r="E61" s="25">
        <f t="shared" si="6"/>
        <v>16.535</v>
      </c>
      <c r="F61" s="26">
        <f t="shared" si="0"/>
        <v>84455582.329000026</v>
      </c>
    </row>
    <row r="62" spans="1:6" s="5" customFormat="1" ht="15.75" x14ac:dyDescent="0.25">
      <c r="A62" s="22">
        <v>44875</v>
      </c>
      <c r="B62" s="23"/>
      <c r="C62" s="27" t="s">
        <v>20</v>
      </c>
      <c r="D62" s="25">
        <v>288</v>
      </c>
      <c r="E62" s="25">
        <f t="shared" si="6"/>
        <v>7.2</v>
      </c>
      <c r="F62" s="26">
        <f t="shared" si="0"/>
        <v>84455863.129000023</v>
      </c>
    </row>
    <row r="63" spans="1:6" s="5" customFormat="1" ht="15.75" x14ac:dyDescent="0.25">
      <c r="A63" s="22">
        <v>44875</v>
      </c>
      <c r="B63" s="23"/>
      <c r="C63" s="24" t="s">
        <v>21</v>
      </c>
      <c r="D63" s="25">
        <v>287984.40000000002</v>
      </c>
      <c r="E63" s="25"/>
      <c r="F63" s="26">
        <f t="shared" si="0"/>
        <v>84743847.529000029</v>
      </c>
    </row>
    <row r="64" spans="1:6" s="5" customFormat="1" ht="15.75" x14ac:dyDescent="0.25">
      <c r="A64" s="22">
        <v>44905</v>
      </c>
      <c r="B64" s="23"/>
      <c r="C64" s="24" t="s">
        <v>19</v>
      </c>
      <c r="D64" s="25">
        <v>62080</v>
      </c>
      <c r="E64" s="25"/>
      <c r="F64" s="26">
        <f t="shared" si="0"/>
        <v>84805927.529000029</v>
      </c>
    </row>
    <row r="65" spans="1:6" s="5" customFormat="1" ht="15.75" x14ac:dyDescent="0.25">
      <c r="A65" s="22">
        <v>44905</v>
      </c>
      <c r="B65" s="23"/>
      <c r="C65" s="27" t="s">
        <v>20</v>
      </c>
      <c r="D65" s="25">
        <v>1701.6</v>
      </c>
      <c r="E65" s="25">
        <f>+D65*0.025</f>
        <v>42.54</v>
      </c>
      <c r="F65" s="26">
        <f t="shared" si="0"/>
        <v>84807586.589000016</v>
      </c>
    </row>
    <row r="66" spans="1:6" s="5" customFormat="1" ht="15.75" x14ac:dyDescent="0.25">
      <c r="A66" s="22">
        <v>44905</v>
      </c>
      <c r="B66" s="23"/>
      <c r="C66" s="27" t="s">
        <v>20</v>
      </c>
      <c r="D66" s="25">
        <v>1419.06</v>
      </c>
      <c r="E66" s="25">
        <f t="shared" ref="E66:E69" si="7">+D66*0.025</f>
        <v>35.476500000000001</v>
      </c>
      <c r="F66" s="26">
        <f t="shared" si="0"/>
        <v>84808970.172500014</v>
      </c>
    </row>
    <row r="67" spans="1:6" s="5" customFormat="1" ht="15.75" x14ac:dyDescent="0.25">
      <c r="A67" s="22">
        <v>44905</v>
      </c>
      <c r="B67" s="23"/>
      <c r="C67" s="27" t="s">
        <v>20</v>
      </c>
      <c r="D67" s="25">
        <v>972</v>
      </c>
      <c r="E67" s="25">
        <f t="shared" si="7"/>
        <v>24.3</v>
      </c>
      <c r="F67" s="26">
        <f t="shared" si="0"/>
        <v>84809917.872500017</v>
      </c>
    </row>
    <row r="68" spans="1:6" s="5" customFormat="1" ht="15.75" x14ac:dyDescent="0.25">
      <c r="A68" s="22">
        <v>44905</v>
      </c>
      <c r="B68" s="23"/>
      <c r="C68" s="27" t="s">
        <v>20</v>
      </c>
      <c r="D68" s="25">
        <v>3000</v>
      </c>
      <c r="E68" s="25">
        <f t="shared" si="7"/>
        <v>75</v>
      </c>
      <c r="F68" s="26">
        <f t="shared" si="0"/>
        <v>84812842.872500017</v>
      </c>
    </row>
    <row r="69" spans="1:6" s="5" customFormat="1" ht="15.75" x14ac:dyDescent="0.25">
      <c r="A69" s="22">
        <v>44905</v>
      </c>
      <c r="B69" s="23"/>
      <c r="C69" s="27" t="s">
        <v>20</v>
      </c>
      <c r="D69" s="25">
        <v>100</v>
      </c>
      <c r="E69" s="25">
        <f t="shared" si="7"/>
        <v>2.5</v>
      </c>
      <c r="F69" s="26">
        <f t="shared" si="0"/>
        <v>84812940.372500017</v>
      </c>
    </row>
    <row r="70" spans="1:6" s="5" customFormat="1" ht="15.75" x14ac:dyDescent="0.25">
      <c r="A70" s="22">
        <v>44905</v>
      </c>
      <c r="B70" s="23" t="s">
        <v>40</v>
      </c>
      <c r="C70" s="24" t="s">
        <v>110</v>
      </c>
      <c r="D70" s="25"/>
      <c r="E70" s="25">
        <v>124300</v>
      </c>
      <c r="F70" s="26">
        <f t="shared" si="0"/>
        <v>84688640.372500017</v>
      </c>
    </row>
    <row r="71" spans="1:6" s="5" customFormat="1" ht="15.75" x14ac:dyDescent="0.25">
      <c r="A71" s="22">
        <v>44905</v>
      </c>
      <c r="B71" s="23" t="s">
        <v>41</v>
      </c>
      <c r="C71" s="24" t="s">
        <v>111</v>
      </c>
      <c r="D71" s="25"/>
      <c r="E71" s="25">
        <v>87400</v>
      </c>
      <c r="F71" s="26">
        <f t="shared" si="0"/>
        <v>84601240.372500017</v>
      </c>
    </row>
    <row r="72" spans="1:6" s="5" customFormat="1" ht="30" x14ac:dyDescent="0.25">
      <c r="A72" s="22">
        <v>44905</v>
      </c>
      <c r="B72" s="23" t="s">
        <v>42</v>
      </c>
      <c r="C72" s="27" t="s">
        <v>112</v>
      </c>
      <c r="D72" s="25"/>
      <c r="E72" s="25">
        <v>51041.599999999999</v>
      </c>
      <c r="F72" s="26">
        <f t="shared" si="0"/>
        <v>84550198.772500023</v>
      </c>
    </row>
    <row r="73" spans="1:6" s="5" customFormat="1" ht="15.75" x14ac:dyDescent="0.25">
      <c r="A73" s="22">
        <v>44905</v>
      </c>
      <c r="B73" s="23" t="s">
        <v>43</v>
      </c>
      <c r="C73" s="24" t="s">
        <v>113</v>
      </c>
      <c r="D73" s="25"/>
      <c r="E73" s="25">
        <v>242249.4</v>
      </c>
      <c r="F73" s="26">
        <f t="shared" si="0"/>
        <v>84307949.372500017</v>
      </c>
    </row>
    <row r="74" spans="1:6" s="5" customFormat="1" ht="15.75" x14ac:dyDescent="0.25">
      <c r="A74" s="22">
        <v>44905</v>
      </c>
      <c r="B74" s="23" t="s">
        <v>44</v>
      </c>
      <c r="C74" s="24" t="s">
        <v>114</v>
      </c>
      <c r="D74" s="25"/>
      <c r="E74" s="25">
        <v>342000</v>
      </c>
      <c r="F74" s="26">
        <f t="shared" si="0"/>
        <v>83965949.372500017</v>
      </c>
    </row>
    <row r="75" spans="1:6" s="5" customFormat="1" ht="15.75" x14ac:dyDescent="0.25">
      <c r="A75" s="22">
        <v>44905</v>
      </c>
      <c r="B75" s="23" t="s">
        <v>45</v>
      </c>
      <c r="C75" s="24" t="s">
        <v>115</v>
      </c>
      <c r="D75" s="25"/>
      <c r="E75" s="25">
        <v>86307.5</v>
      </c>
      <c r="F75" s="26">
        <f t="shared" si="0"/>
        <v>83879641.872500017</v>
      </c>
    </row>
    <row r="76" spans="1:6" s="5" customFormat="1" ht="15.75" x14ac:dyDescent="0.25">
      <c r="A76" s="23" t="s">
        <v>46</v>
      </c>
      <c r="B76" s="23"/>
      <c r="C76" s="24" t="s">
        <v>19</v>
      </c>
      <c r="D76" s="25">
        <v>51219</v>
      </c>
      <c r="E76" s="25"/>
      <c r="F76" s="26">
        <f t="shared" si="0"/>
        <v>83930860.872500017</v>
      </c>
    </row>
    <row r="77" spans="1:6" s="5" customFormat="1" ht="15.75" x14ac:dyDescent="0.25">
      <c r="A77" s="23" t="s">
        <v>46</v>
      </c>
      <c r="B77" s="23"/>
      <c r="C77" s="27" t="s">
        <v>20</v>
      </c>
      <c r="D77" s="25">
        <v>10300</v>
      </c>
      <c r="E77" s="25">
        <f>+D77*0.025</f>
        <v>257.5</v>
      </c>
      <c r="F77" s="26">
        <f t="shared" si="0"/>
        <v>83940903.372500017</v>
      </c>
    </row>
    <row r="78" spans="1:6" s="5" customFormat="1" ht="15.75" x14ac:dyDescent="0.25">
      <c r="A78" s="23" t="s">
        <v>46</v>
      </c>
      <c r="B78" s="23"/>
      <c r="C78" s="27" t="s">
        <v>20</v>
      </c>
      <c r="D78" s="25">
        <v>2445</v>
      </c>
      <c r="E78" s="25">
        <f t="shared" ref="E78:E79" si="8">+D78*0.025</f>
        <v>61.125</v>
      </c>
      <c r="F78" s="26">
        <f t="shared" ref="F78:F141" si="9">F77+D78-E78</f>
        <v>83943287.247500017</v>
      </c>
    </row>
    <row r="79" spans="1:6" s="5" customFormat="1" ht="15.75" x14ac:dyDescent="0.25">
      <c r="A79" s="23" t="s">
        <v>46</v>
      </c>
      <c r="B79" s="23"/>
      <c r="C79" s="27" t="s">
        <v>20</v>
      </c>
      <c r="D79" s="25">
        <v>354</v>
      </c>
      <c r="E79" s="25">
        <f t="shared" si="8"/>
        <v>8.85</v>
      </c>
      <c r="F79" s="26">
        <f t="shared" si="9"/>
        <v>83943632.397500023</v>
      </c>
    </row>
    <row r="80" spans="1:6" s="5" customFormat="1" ht="15.75" x14ac:dyDescent="0.25">
      <c r="A80" s="23" t="s">
        <v>46</v>
      </c>
      <c r="B80" s="23" t="s">
        <v>47</v>
      </c>
      <c r="C80" s="27" t="s">
        <v>116</v>
      </c>
      <c r="D80" s="25"/>
      <c r="E80" s="25">
        <v>913037.32</v>
      </c>
      <c r="F80" s="26">
        <f t="shared" si="9"/>
        <v>83030595.07750003</v>
      </c>
    </row>
    <row r="81" spans="1:6" s="5" customFormat="1" ht="30" x14ac:dyDescent="0.25">
      <c r="A81" s="23" t="s">
        <v>46</v>
      </c>
      <c r="B81" s="23" t="s">
        <v>48</v>
      </c>
      <c r="C81" s="27" t="s">
        <v>117</v>
      </c>
      <c r="D81" s="25"/>
      <c r="E81" s="25">
        <v>195596.75</v>
      </c>
      <c r="F81" s="26">
        <f t="shared" si="9"/>
        <v>82834998.32750003</v>
      </c>
    </row>
    <row r="82" spans="1:6" s="5" customFormat="1" ht="15.75" x14ac:dyDescent="0.25">
      <c r="A82" s="23" t="s">
        <v>46</v>
      </c>
      <c r="B82" s="23" t="s">
        <v>49</v>
      </c>
      <c r="C82" s="24" t="s">
        <v>118</v>
      </c>
      <c r="D82" s="25"/>
      <c r="E82" s="25">
        <v>142286.85999999999</v>
      </c>
      <c r="F82" s="26">
        <f t="shared" si="9"/>
        <v>82692711.467500031</v>
      </c>
    </row>
    <row r="83" spans="1:6" s="5" customFormat="1" ht="15.75" x14ac:dyDescent="0.25">
      <c r="A83" s="23" t="s">
        <v>50</v>
      </c>
      <c r="B83" s="23"/>
      <c r="C83" s="24" t="s">
        <v>19</v>
      </c>
      <c r="D83" s="25">
        <v>108131</v>
      </c>
      <c r="E83" s="25"/>
      <c r="F83" s="26">
        <f t="shared" si="9"/>
        <v>82800842.467500031</v>
      </c>
    </row>
    <row r="84" spans="1:6" s="5" customFormat="1" ht="15.75" x14ac:dyDescent="0.25">
      <c r="A84" s="23" t="s">
        <v>50</v>
      </c>
      <c r="B84" s="23"/>
      <c r="C84" s="27" t="s">
        <v>20</v>
      </c>
      <c r="D84" s="25">
        <v>400</v>
      </c>
      <c r="E84" s="25">
        <f>+D84*0.025</f>
        <v>10</v>
      </c>
      <c r="F84" s="26">
        <f t="shared" si="9"/>
        <v>82801232.467500031</v>
      </c>
    </row>
    <row r="85" spans="1:6" s="5" customFormat="1" ht="15.75" x14ac:dyDescent="0.25">
      <c r="A85" s="23" t="s">
        <v>50</v>
      </c>
      <c r="B85" s="23"/>
      <c r="C85" s="27" t="s">
        <v>20</v>
      </c>
      <c r="D85" s="25">
        <v>135.24</v>
      </c>
      <c r="E85" s="25">
        <f t="shared" ref="E85:E115" si="10">+D85*0.025</f>
        <v>3.3810000000000002</v>
      </c>
      <c r="F85" s="26">
        <f t="shared" si="9"/>
        <v>82801364.326500028</v>
      </c>
    </row>
    <row r="86" spans="1:6" s="5" customFormat="1" ht="15.75" x14ac:dyDescent="0.25">
      <c r="A86" s="23" t="s">
        <v>50</v>
      </c>
      <c r="B86" s="23"/>
      <c r="C86" s="27" t="s">
        <v>20</v>
      </c>
      <c r="D86" s="25">
        <v>1171.8</v>
      </c>
      <c r="E86" s="25">
        <f t="shared" si="10"/>
        <v>29.295000000000002</v>
      </c>
      <c r="F86" s="26">
        <f t="shared" si="9"/>
        <v>82802506.831500024</v>
      </c>
    </row>
    <row r="87" spans="1:6" s="5" customFormat="1" ht="15.75" x14ac:dyDescent="0.25">
      <c r="A87" s="23" t="s">
        <v>50</v>
      </c>
      <c r="B87" s="23"/>
      <c r="C87" s="27" t="s">
        <v>20</v>
      </c>
      <c r="D87" s="25">
        <v>882.08</v>
      </c>
      <c r="E87" s="25">
        <f t="shared" si="10"/>
        <v>22.052000000000003</v>
      </c>
      <c r="F87" s="26">
        <f t="shared" si="9"/>
        <v>82803366.859500021</v>
      </c>
    </row>
    <row r="88" spans="1:6" s="5" customFormat="1" ht="15.75" x14ac:dyDescent="0.25">
      <c r="A88" s="23" t="s">
        <v>50</v>
      </c>
      <c r="B88" s="23"/>
      <c r="C88" s="27" t="s">
        <v>20</v>
      </c>
      <c r="D88" s="25">
        <v>4525.22</v>
      </c>
      <c r="E88" s="25">
        <f t="shared" si="10"/>
        <v>113.13050000000001</v>
      </c>
      <c r="F88" s="26">
        <f t="shared" si="9"/>
        <v>82807778.949000016</v>
      </c>
    </row>
    <row r="89" spans="1:6" s="5" customFormat="1" ht="15.75" x14ac:dyDescent="0.25">
      <c r="A89" s="23" t="s">
        <v>50</v>
      </c>
      <c r="B89" s="23"/>
      <c r="C89" s="27" t="s">
        <v>119</v>
      </c>
      <c r="D89" s="25">
        <v>3000</v>
      </c>
      <c r="E89" s="25"/>
      <c r="F89" s="26">
        <f t="shared" si="9"/>
        <v>82810778.949000016</v>
      </c>
    </row>
    <row r="90" spans="1:6" s="5" customFormat="1" ht="15.75" x14ac:dyDescent="0.25">
      <c r="A90" s="23" t="s">
        <v>51</v>
      </c>
      <c r="B90" s="23"/>
      <c r="C90" s="24" t="s">
        <v>19</v>
      </c>
      <c r="D90" s="25">
        <v>47131</v>
      </c>
      <c r="E90" s="25"/>
      <c r="F90" s="26">
        <f t="shared" si="9"/>
        <v>82857909.949000016</v>
      </c>
    </row>
    <row r="91" spans="1:6" s="5" customFormat="1" ht="15.75" x14ac:dyDescent="0.25">
      <c r="A91" s="23" t="s">
        <v>51</v>
      </c>
      <c r="B91" s="23"/>
      <c r="C91" s="27" t="s">
        <v>20</v>
      </c>
      <c r="D91" s="25">
        <v>781.7</v>
      </c>
      <c r="E91" s="25">
        <f t="shared" si="10"/>
        <v>19.542500000000004</v>
      </c>
      <c r="F91" s="26">
        <f t="shared" si="9"/>
        <v>82858672.106500015</v>
      </c>
    </row>
    <row r="92" spans="1:6" s="5" customFormat="1" ht="15.75" x14ac:dyDescent="0.25">
      <c r="A92" s="23" t="s">
        <v>51</v>
      </c>
      <c r="B92" s="23"/>
      <c r="C92" s="27" t="s">
        <v>20</v>
      </c>
      <c r="D92" s="25">
        <v>400</v>
      </c>
      <c r="E92" s="25">
        <f t="shared" si="10"/>
        <v>10</v>
      </c>
      <c r="F92" s="26">
        <f t="shared" si="9"/>
        <v>82859062.106500015</v>
      </c>
    </row>
    <row r="93" spans="1:6" s="5" customFormat="1" ht="15.75" x14ac:dyDescent="0.25">
      <c r="A93" s="23" t="s">
        <v>52</v>
      </c>
      <c r="B93" s="23"/>
      <c r="C93" s="24" t="s">
        <v>19</v>
      </c>
      <c r="D93" s="25">
        <v>34431</v>
      </c>
      <c r="E93" s="25"/>
      <c r="F93" s="26">
        <f t="shared" si="9"/>
        <v>82893493.106500015</v>
      </c>
    </row>
    <row r="94" spans="1:6" s="5" customFormat="1" ht="15.75" x14ac:dyDescent="0.25">
      <c r="A94" s="23" t="s">
        <v>52</v>
      </c>
      <c r="B94" s="23"/>
      <c r="C94" s="27" t="s">
        <v>20</v>
      </c>
      <c r="D94" s="25">
        <v>3493.46</v>
      </c>
      <c r="E94" s="25">
        <f t="shared" si="10"/>
        <v>87.336500000000001</v>
      </c>
      <c r="F94" s="26">
        <f t="shared" si="9"/>
        <v>82896899.230000004</v>
      </c>
    </row>
    <row r="95" spans="1:6" s="5" customFormat="1" ht="15.75" x14ac:dyDescent="0.25">
      <c r="A95" s="23" t="s">
        <v>52</v>
      </c>
      <c r="B95" s="23"/>
      <c r="C95" s="27" t="s">
        <v>20</v>
      </c>
      <c r="D95" s="25">
        <v>1459</v>
      </c>
      <c r="E95" s="25">
        <f t="shared" si="10"/>
        <v>36.475000000000001</v>
      </c>
      <c r="F95" s="26">
        <f t="shared" si="9"/>
        <v>82898321.75500001</v>
      </c>
    </row>
    <row r="96" spans="1:6" s="5" customFormat="1" ht="15.75" x14ac:dyDescent="0.25">
      <c r="A96" s="23" t="s">
        <v>52</v>
      </c>
      <c r="B96" s="23"/>
      <c r="C96" s="27" t="s">
        <v>20</v>
      </c>
      <c r="D96" s="25">
        <v>1089</v>
      </c>
      <c r="E96" s="25">
        <f t="shared" si="10"/>
        <v>27.225000000000001</v>
      </c>
      <c r="F96" s="26">
        <f t="shared" si="9"/>
        <v>82899383.530000016</v>
      </c>
    </row>
    <row r="97" spans="1:6" s="5" customFormat="1" ht="15.75" x14ac:dyDescent="0.25">
      <c r="A97" s="23" t="s">
        <v>52</v>
      </c>
      <c r="B97" s="23"/>
      <c r="C97" s="27" t="s">
        <v>20</v>
      </c>
      <c r="D97" s="25">
        <v>772</v>
      </c>
      <c r="E97" s="25">
        <f t="shared" si="10"/>
        <v>19.3</v>
      </c>
      <c r="F97" s="26">
        <f t="shared" si="9"/>
        <v>82900136.230000019</v>
      </c>
    </row>
    <row r="98" spans="1:6" s="5" customFormat="1" ht="15.75" x14ac:dyDescent="0.25">
      <c r="A98" s="23" t="s">
        <v>52</v>
      </c>
      <c r="B98" s="23"/>
      <c r="C98" s="27" t="s">
        <v>20</v>
      </c>
      <c r="D98" s="25">
        <v>400</v>
      </c>
      <c r="E98" s="25">
        <f t="shared" si="10"/>
        <v>10</v>
      </c>
      <c r="F98" s="26">
        <f t="shared" si="9"/>
        <v>82900526.230000019</v>
      </c>
    </row>
    <row r="99" spans="1:6" s="5" customFormat="1" ht="15.75" x14ac:dyDescent="0.25">
      <c r="A99" s="23" t="s">
        <v>53</v>
      </c>
      <c r="B99" s="23"/>
      <c r="C99" s="24" t="s">
        <v>19</v>
      </c>
      <c r="D99" s="25">
        <v>45141</v>
      </c>
      <c r="E99" s="25"/>
      <c r="F99" s="26">
        <f t="shared" si="9"/>
        <v>82945667.230000019</v>
      </c>
    </row>
    <row r="100" spans="1:6" s="5" customFormat="1" ht="15.75" x14ac:dyDescent="0.25">
      <c r="A100" s="23" t="s">
        <v>53</v>
      </c>
      <c r="B100" s="23"/>
      <c r="C100" s="27" t="s">
        <v>20</v>
      </c>
      <c r="D100" s="25">
        <v>800</v>
      </c>
      <c r="E100" s="25">
        <f t="shared" si="10"/>
        <v>20</v>
      </c>
      <c r="F100" s="26">
        <f t="shared" si="9"/>
        <v>82946447.230000019</v>
      </c>
    </row>
    <row r="101" spans="1:6" s="5" customFormat="1" ht="15.75" x14ac:dyDescent="0.25">
      <c r="A101" s="23" t="s">
        <v>53</v>
      </c>
      <c r="B101" s="23"/>
      <c r="C101" s="27" t="s">
        <v>20</v>
      </c>
      <c r="D101" s="25">
        <v>460</v>
      </c>
      <c r="E101" s="25">
        <f t="shared" si="10"/>
        <v>11.5</v>
      </c>
      <c r="F101" s="26">
        <f t="shared" si="9"/>
        <v>82946895.730000019</v>
      </c>
    </row>
    <row r="102" spans="1:6" s="5" customFormat="1" ht="15.75" x14ac:dyDescent="0.25">
      <c r="A102" s="23" t="s">
        <v>53</v>
      </c>
      <c r="B102" s="23"/>
      <c r="C102" s="27" t="s">
        <v>20</v>
      </c>
      <c r="D102" s="25">
        <v>1064.82</v>
      </c>
      <c r="E102" s="25">
        <f t="shared" si="10"/>
        <v>26.6205</v>
      </c>
      <c r="F102" s="26">
        <f t="shared" si="9"/>
        <v>82947933.929500014</v>
      </c>
    </row>
    <row r="103" spans="1:6" s="5" customFormat="1" ht="15.75" x14ac:dyDescent="0.25">
      <c r="A103" s="23" t="s">
        <v>53</v>
      </c>
      <c r="B103" s="23"/>
      <c r="C103" s="27" t="s">
        <v>20</v>
      </c>
      <c r="D103" s="25">
        <v>472</v>
      </c>
      <c r="E103" s="25">
        <f t="shared" si="10"/>
        <v>11.8</v>
      </c>
      <c r="F103" s="26">
        <f t="shared" si="9"/>
        <v>82948394.129500017</v>
      </c>
    </row>
    <row r="104" spans="1:6" s="5" customFormat="1" ht="15.75" x14ac:dyDescent="0.25">
      <c r="A104" s="23" t="s">
        <v>53</v>
      </c>
      <c r="B104" s="23"/>
      <c r="C104" s="28" t="s">
        <v>120</v>
      </c>
      <c r="D104" s="25">
        <v>31532323.260000002</v>
      </c>
      <c r="E104" s="25"/>
      <c r="F104" s="26">
        <f t="shared" si="9"/>
        <v>114480717.38950002</v>
      </c>
    </row>
    <row r="105" spans="1:6" s="5" customFormat="1" ht="30" x14ac:dyDescent="0.25">
      <c r="A105" s="23" t="s">
        <v>53</v>
      </c>
      <c r="B105" s="23" t="s">
        <v>54</v>
      </c>
      <c r="C105" s="27" t="s">
        <v>121</v>
      </c>
      <c r="D105" s="25"/>
      <c r="E105" s="25">
        <v>27357699.379999999</v>
      </c>
      <c r="F105" s="26">
        <f t="shared" si="9"/>
        <v>87123018.009500027</v>
      </c>
    </row>
    <row r="106" spans="1:6" s="5" customFormat="1" ht="30" x14ac:dyDescent="0.25">
      <c r="A106" s="23" t="s">
        <v>53</v>
      </c>
      <c r="B106" s="23" t="s">
        <v>54</v>
      </c>
      <c r="C106" s="28" t="s">
        <v>122</v>
      </c>
      <c r="D106" s="25"/>
      <c r="E106" s="25">
        <v>1939660.99</v>
      </c>
      <c r="F106" s="26">
        <f t="shared" si="9"/>
        <v>85183357.019500032</v>
      </c>
    </row>
    <row r="107" spans="1:6" s="5" customFormat="1" ht="30" x14ac:dyDescent="0.25">
      <c r="A107" s="23" t="s">
        <v>53</v>
      </c>
      <c r="B107" s="23" t="s">
        <v>54</v>
      </c>
      <c r="C107" s="28" t="s">
        <v>123</v>
      </c>
      <c r="D107" s="25"/>
      <c r="E107" s="25">
        <v>1942397.09</v>
      </c>
      <c r="F107" s="26">
        <f t="shared" si="9"/>
        <v>83240959.929500028</v>
      </c>
    </row>
    <row r="108" spans="1:6" s="5" customFormat="1" ht="15.75" x14ac:dyDescent="0.25">
      <c r="A108" s="23" t="s">
        <v>53</v>
      </c>
      <c r="B108" s="23" t="s">
        <v>54</v>
      </c>
      <c r="C108" s="28" t="s">
        <v>124</v>
      </c>
      <c r="D108" s="25"/>
      <c r="E108" s="25">
        <v>317044.12</v>
      </c>
      <c r="F108" s="26">
        <f t="shared" si="9"/>
        <v>82923915.809500024</v>
      </c>
    </row>
    <row r="109" spans="1:6" s="5" customFormat="1" ht="15.75" x14ac:dyDescent="0.25">
      <c r="A109" s="23" t="s">
        <v>53</v>
      </c>
      <c r="B109" s="23" t="s">
        <v>55</v>
      </c>
      <c r="C109" s="27" t="s">
        <v>125</v>
      </c>
      <c r="D109" s="25"/>
      <c r="E109" s="25">
        <v>7295592.7000000002</v>
      </c>
      <c r="F109" s="26">
        <f t="shared" si="9"/>
        <v>75628323.109500021</v>
      </c>
    </row>
    <row r="110" spans="1:6" s="5" customFormat="1" ht="15.75" x14ac:dyDescent="0.25">
      <c r="A110" s="23" t="s">
        <v>53</v>
      </c>
      <c r="B110" s="23" t="s">
        <v>56</v>
      </c>
      <c r="C110" s="27" t="s">
        <v>126</v>
      </c>
      <c r="D110" s="25"/>
      <c r="E110" s="25">
        <v>91000</v>
      </c>
      <c r="F110" s="26">
        <f t="shared" si="9"/>
        <v>75537323.109500021</v>
      </c>
    </row>
    <row r="111" spans="1:6" s="5" customFormat="1" ht="30" x14ac:dyDescent="0.25">
      <c r="A111" s="23" t="s">
        <v>53</v>
      </c>
      <c r="B111" s="23" t="s">
        <v>57</v>
      </c>
      <c r="C111" s="27" t="s">
        <v>127</v>
      </c>
      <c r="D111" s="25"/>
      <c r="E111" s="25">
        <v>2425478.2999999998</v>
      </c>
      <c r="F111" s="26">
        <f t="shared" si="9"/>
        <v>73111844.809500024</v>
      </c>
    </row>
    <row r="112" spans="1:6" s="5" customFormat="1" ht="15.75" x14ac:dyDescent="0.25">
      <c r="A112" s="23" t="s">
        <v>58</v>
      </c>
      <c r="B112" s="23"/>
      <c r="C112" s="24" t="s">
        <v>19</v>
      </c>
      <c r="D112" s="25">
        <v>30918</v>
      </c>
      <c r="E112" s="25"/>
      <c r="F112" s="26">
        <f t="shared" si="9"/>
        <v>73142762.809500024</v>
      </c>
    </row>
    <row r="113" spans="1:6" s="5" customFormat="1" ht="15.75" x14ac:dyDescent="0.25">
      <c r="A113" s="23" t="s">
        <v>58</v>
      </c>
      <c r="B113" s="23"/>
      <c r="C113" s="27" t="s">
        <v>20</v>
      </c>
      <c r="D113" s="25">
        <v>2054.08</v>
      </c>
      <c r="E113" s="25">
        <f t="shared" si="10"/>
        <v>51.352000000000004</v>
      </c>
      <c r="F113" s="26">
        <f t="shared" si="9"/>
        <v>73144765.537500024</v>
      </c>
    </row>
    <row r="114" spans="1:6" s="5" customFormat="1" ht="15.75" x14ac:dyDescent="0.25">
      <c r="A114" s="23" t="s">
        <v>58</v>
      </c>
      <c r="B114" s="23"/>
      <c r="C114" s="27" t="s">
        <v>20</v>
      </c>
      <c r="D114" s="25">
        <v>579.70000000000005</v>
      </c>
      <c r="E114" s="25">
        <f t="shared" si="10"/>
        <v>14.492500000000001</v>
      </c>
      <c r="F114" s="26">
        <f t="shared" si="9"/>
        <v>73145330.74500002</v>
      </c>
    </row>
    <row r="115" spans="1:6" s="5" customFormat="1" ht="15.75" x14ac:dyDescent="0.25">
      <c r="A115" s="23" t="s">
        <v>58</v>
      </c>
      <c r="B115" s="23"/>
      <c r="C115" s="27" t="s">
        <v>20</v>
      </c>
      <c r="D115" s="25">
        <v>900</v>
      </c>
      <c r="E115" s="25">
        <f t="shared" si="10"/>
        <v>22.5</v>
      </c>
      <c r="F115" s="26">
        <f t="shared" si="9"/>
        <v>73146208.24500002</v>
      </c>
    </row>
    <row r="116" spans="1:6" s="5" customFormat="1" ht="15.75" x14ac:dyDescent="0.25">
      <c r="A116" s="23" t="s">
        <v>58</v>
      </c>
      <c r="B116" s="23"/>
      <c r="C116" s="24" t="s">
        <v>128</v>
      </c>
      <c r="D116" s="25">
        <v>3937023.95</v>
      </c>
      <c r="E116" s="25"/>
      <c r="F116" s="26">
        <f t="shared" si="9"/>
        <v>77083232.195000023</v>
      </c>
    </row>
    <row r="117" spans="1:6" s="5" customFormat="1" ht="15.75" x14ac:dyDescent="0.25">
      <c r="A117" s="23" t="s">
        <v>58</v>
      </c>
      <c r="B117" s="23"/>
      <c r="C117" s="24" t="s">
        <v>129</v>
      </c>
      <c r="D117" s="25">
        <v>288243.98</v>
      </c>
      <c r="E117" s="25"/>
      <c r="F117" s="26">
        <f t="shared" si="9"/>
        <v>77371476.175000027</v>
      </c>
    </row>
    <row r="118" spans="1:6" s="5" customFormat="1" ht="45" x14ac:dyDescent="0.25">
      <c r="A118" s="23" t="s">
        <v>58</v>
      </c>
      <c r="B118" s="23" t="s">
        <v>59</v>
      </c>
      <c r="C118" s="27" t="s">
        <v>130</v>
      </c>
      <c r="D118" s="25"/>
      <c r="E118" s="25">
        <v>548719.31000000006</v>
      </c>
      <c r="F118" s="26">
        <f t="shared" si="9"/>
        <v>76822756.865000024</v>
      </c>
    </row>
    <row r="119" spans="1:6" s="5" customFormat="1" ht="15.75" x14ac:dyDescent="0.25">
      <c r="A119" s="23" t="s">
        <v>60</v>
      </c>
      <c r="B119" s="23"/>
      <c r="C119" s="24" t="s">
        <v>19</v>
      </c>
      <c r="D119" s="25">
        <v>95017</v>
      </c>
      <c r="E119" s="25"/>
      <c r="F119" s="26">
        <f t="shared" si="9"/>
        <v>76917773.865000024</v>
      </c>
    </row>
    <row r="120" spans="1:6" s="5" customFormat="1" ht="15.75" x14ac:dyDescent="0.25">
      <c r="A120" s="23" t="s">
        <v>60</v>
      </c>
      <c r="B120" s="23"/>
      <c r="C120" s="27" t="s">
        <v>20</v>
      </c>
      <c r="D120" s="25">
        <v>3000</v>
      </c>
      <c r="E120" s="25">
        <f>+D120*0.025</f>
        <v>75</v>
      </c>
      <c r="F120" s="26">
        <f t="shared" si="9"/>
        <v>76920698.865000024</v>
      </c>
    </row>
    <row r="121" spans="1:6" s="5" customFormat="1" ht="15.75" x14ac:dyDescent="0.25">
      <c r="A121" s="23" t="s">
        <v>60</v>
      </c>
      <c r="B121" s="23"/>
      <c r="C121" s="27" t="s">
        <v>20</v>
      </c>
      <c r="D121" s="25">
        <v>156.97999999999999</v>
      </c>
      <c r="E121" s="25">
        <f t="shared" ref="E121:E131" si="11">+D121*0.025</f>
        <v>3.9245000000000001</v>
      </c>
      <c r="F121" s="26">
        <f t="shared" si="9"/>
        <v>76920851.920500025</v>
      </c>
    </row>
    <row r="122" spans="1:6" s="5" customFormat="1" ht="15.75" x14ac:dyDescent="0.25">
      <c r="A122" s="23" t="s">
        <v>60</v>
      </c>
      <c r="B122" s="23"/>
      <c r="C122" s="27" t="s">
        <v>20</v>
      </c>
      <c r="D122" s="25">
        <v>200</v>
      </c>
      <c r="E122" s="25">
        <f t="shared" si="11"/>
        <v>5</v>
      </c>
      <c r="F122" s="26">
        <f t="shared" si="9"/>
        <v>76921046.920500025</v>
      </c>
    </row>
    <row r="123" spans="1:6" s="5" customFormat="1" ht="15.75" x14ac:dyDescent="0.25">
      <c r="A123" s="23" t="s">
        <v>60</v>
      </c>
      <c r="B123" s="23"/>
      <c r="C123" s="27" t="s">
        <v>20</v>
      </c>
      <c r="D123" s="25">
        <v>1147.22</v>
      </c>
      <c r="E123" s="25">
        <f t="shared" si="11"/>
        <v>28.680500000000002</v>
      </c>
      <c r="F123" s="26">
        <f t="shared" si="9"/>
        <v>76922165.460000023</v>
      </c>
    </row>
    <row r="124" spans="1:6" s="5" customFormat="1" ht="15.75" x14ac:dyDescent="0.25">
      <c r="A124" s="23" t="s">
        <v>60</v>
      </c>
      <c r="B124" s="23"/>
      <c r="C124" s="27" t="s">
        <v>20</v>
      </c>
      <c r="D124" s="25">
        <v>800</v>
      </c>
      <c r="E124" s="25">
        <f t="shared" si="11"/>
        <v>20</v>
      </c>
      <c r="F124" s="26">
        <f t="shared" si="9"/>
        <v>76922945.460000023</v>
      </c>
    </row>
    <row r="125" spans="1:6" s="5" customFormat="1" ht="30" x14ac:dyDescent="0.25">
      <c r="A125" s="23" t="s">
        <v>60</v>
      </c>
      <c r="B125" s="23" t="s">
        <v>61</v>
      </c>
      <c r="C125" s="27" t="s">
        <v>131</v>
      </c>
      <c r="D125" s="25"/>
      <c r="E125" s="25">
        <v>1158510.69</v>
      </c>
      <c r="F125" s="26">
        <f t="shared" si="9"/>
        <v>75764434.770000026</v>
      </c>
    </row>
    <row r="126" spans="1:6" s="5" customFormat="1" ht="15.75" x14ac:dyDescent="0.25">
      <c r="A126" s="23" t="s">
        <v>62</v>
      </c>
      <c r="B126" s="23"/>
      <c r="C126" s="24" t="s">
        <v>19</v>
      </c>
      <c r="D126" s="25">
        <v>33039</v>
      </c>
      <c r="E126" s="25"/>
      <c r="F126" s="26">
        <f t="shared" si="9"/>
        <v>75797473.770000026</v>
      </c>
    </row>
    <row r="127" spans="1:6" s="5" customFormat="1" ht="15.75" x14ac:dyDescent="0.25">
      <c r="A127" s="23" t="s">
        <v>62</v>
      </c>
      <c r="B127" s="23"/>
      <c r="C127" s="27" t="s">
        <v>20</v>
      </c>
      <c r="D127" s="25">
        <v>323.33999999999997</v>
      </c>
      <c r="E127" s="25">
        <f t="shared" si="11"/>
        <v>8.083499999999999</v>
      </c>
      <c r="F127" s="26">
        <f t="shared" si="9"/>
        <v>75797789.026500031</v>
      </c>
    </row>
    <row r="128" spans="1:6" s="5" customFormat="1" ht="15.75" x14ac:dyDescent="0.25">
      <c r="A128" s="23" t="s">
        <v>62</v>
      </c>
      <c r="B128" s="23"/>
      <c r="C128" s="27" t="s">
        <v>20</v>
      </c>
      <c r="D128" s="25">
        <v>31.4</v>
      </c>
      <c r="E128" s="25">
        <f t="shared" si="11"/>
        <v>0.78500000000000003</v>
      </c>
      <c r="F128" s="26">
        <f t="shared" si="9"/>
        <v>75797819.641500041</v>
      </c>
    </row>
    <row r="129" spans="1:6" s="5" customFormat="1" ht="15.75" x14ac:dyDescent="0.25">
      <c r="A129" s="23" t="s">
        <v>62</v>
      </c>
      <c r="B129" s="23"/>
      <c r="C129" s="27" t="s">
        <v>20</v>
      </c>
      <c r="D129" s="25">
        <v>343</v>
      </c>
      <c r="E129" s="25">
        <f t="shared" si="11"/>
        <v>8.5750000000000011</v>
      </c>
      <c r="F129" s="26">
        <f t="shared" si="9"/>
        <v>75798154.066500038</v>
      </c>
    </row>
    <row r="130" spans="1:6" s="5" customFormat="1" ht="15.75" x14ac:dyDescent="0.25">
      <c r="A130" s="23" t="s">
        <v>62</v>
      </c>
      <c r="B130" s="23"/>
      <c r="C130" s="27" t="s">
        <v>20</v>
      </c>
      <c r="D130" s="25">
        <v>11939.78</v>
      </c>
      <c r="E130" s="25">
        <f t="shared" si="11"/>
        <v>298.49450000000002</v>
      </c>
      <c r="F130" s="26">
        <f t="shared" si="9"/>
        <v>75809795.352000043</v>
      </c>
    </row>
    <row r="131" spans="1:6" s="5" customFormat="1" ht="15.75" x14ac:dyDescent="0.25">
      <c r="A131" s="23" t="s">
        <v>62</v>
      </c>
      <c r="B131" s="23"/>
      <c r="C131" s="27" t="s">
        <v>20</v>
      </c>
      <c r="D131" s="25">
        <v>500</v>
      </c>
      <c r="E131" s="25">
        <f t="shared" si="11"/>
        <v>12.5</v>
      </c>
      <c r="F131" s="26">
        <f t="shared" si="9"/>
        <v>75810282.852000043</v>
      </c>
    </row>
    <row r="132" spans="1:6" s="5" customFormat="1" ht="15.75" x14ac:dyDescent="0.25">
      <c r="A132" s="23" t="s">
        <v>62</v>
      </c>
      <c r="B132" s="23"/>
      <c r="C132" s="24" t="s">
        <v>21</v>
      </c>
      <c r="D132" s="25">
        <v>3063585.74</v>
      </c>
      <c r="E132" s="25"/>
      <c r="F132" s="26">
        <f t="shared" si="9"/>
        <v>78873868.592000037</v>
      </c>
    </row>
    <row r="133" spans="1:6" s="5" customFormat="1" ht="15.75" x14ac:dyDescent="0.25">
      <c r="A133" s="23" t="s">
        <v>62</v>
      </c>
      <c r="B133" s="23"/>
      <c r="C133" s="24" t="s">
        <v>21</v>
      </c>
      <c r="D133" s="25">
        <v>1272153.52</v>
      </c>
      <c r="E133" s="25"/>
      <c r="F133" s="26">
        <f t="shared" si="9"/>
        <v>80146022.112000033</v>
      </c>
    </row>
    <row r="134" spans="1:6" s="5" customFormat="1" ht="15.75" x14ac:dyDescent="0.25">
      <c r="A134" s="23" t="s">
        <v>62</v>
      </c>
      <c r="B134" s="23"/>
      <c r="C134" s="24" t="s">
        <v>21</v>
      </c>
      <c r="D134" s="25">
        <v>68524.7</v>
      </c>
      <c r="E134" s="25"/>
      <c r="F134" s="26">
        <f t="shared" si="9"/>
        <v>80214546.812000036</v>
      </c>
    </row>
    <row r="135" spans="1:6" s="5" customFormat="1" ht="15.75" x14ac:dyDescent="0.25">
      <c r="A135" s="23" t="s">
        <v>62</v>
      </c>
      <c r="B135" s="23"/>
      <c r="C135" s="24" t="s">
        <v>132</v>
      </c>
      <c r="D135" s="25">
        <v>128121.9</v>
      </c>
      <c r="E135" s="25"/>
      <c r="F135" s="26">
        <f t="shared" si="9"/>
        <v>80342668.712000042</v>
      </c>
    </row>
    <row r="136" spans="1:6" s="5" customFormat="1" ht="15.75" x14ac:dyDescent="0.25">
      <c r="A136" s="23" t="s">
        <v>62</v>
      </c>
      <c r="B136" s="23"/>
      <c r="C136" s="24" t="s">
        <v>132</v>
      </c>
      <c r="D136" s="25">
        <v>212865.12</v>
      </c>
      <c r="E136" s="25"/>
      <c r="F136" s="26">
        <f t="shared" si="9"/>
        <v>80555533.832000047</v>
      </c>
    </row>
    <row r="137" spans="1:6" s="5" customFormat="1" ht="15.75" x14ac:dyDescent="0.25">
      <c r="A137" s="23" t="s">
        <v>62</v>
      </c>
      <c r="B137" s="23"/>
      <c r="C137" s="24" t="s">
        <v>132</v>
      </c>
      <c r="D137" s="25">
        <v>1710005.18</v>
      </c>
      <c r="E137" s="25"/>
      <c r="F137" s="26">
        <f t="shared" si="9"/>
        <v>82265539.012000054</v>
      </c>
    </row>
    <row r="138" spans="1:6" s="5" customFormat="1" ht="15.75" x14ac:dyDescent="0.25">
      <c r="A138" s="23" t="s">
        <v>62</v>
      </c>
      <c r="B138" s="23"/>
      <c r="C138" s="24" t="s">
        <v>26</v>
      </c>
      <c r="D138" s="25">
        <v>177819.2</v>
      </c>
      <c r="E138" s="25"/>
      <c r="F138" s="26">
        <f t="shared" si="9"/>
        <v>82443358.212000057</v>
      </c>
    </row>
    <row r="139" spans="1:6" s="5" customFormat="1" ht="15.75" x14ac:dyDescent="0.25">
      <c r="A139" s="23" t="s">
        <v>62</v>
      </c>
      <c r="B139" s="23"/>
      <c r="C139" s="24" t="s">
        <v>21</v>
      </c>
      <c r="D139" s="25">
        <v>50000</v>
      </c>
      <c r="E139" s="25"/>
      <c r="F139" s="26">
        <f t="shared" si="9"/>
        <v>82493358.212000057</v>
      </c>
    </row>
    <row r="140" spans="1:6" s="5" customFormat="1" ht="15.75" x14ac:dyDescent="0.25">
      <c r="A140" s="23" t="s">
        <v>62</v>
      </c>
      <c r="B140" s="23"/>
      <c r="C140" s="24" t="s">
        <v>21</v>
      </c>
      <c r="D140" s="25">
        <v>191295.34</v>
      </c>
      <c r="E140" s="25"/>
      <c r="F140" s="26">
        <f t="shared" si="9"/>
        <v>82684653.552000061</v>
      </c>
    </row>
    <row r="141" spans="1:6" s="5" customFormat="1" ht="15.75" x14ac:dyDescent="0.25">
      <c r="A141" s="23" t="s">
        <v>63</v>
      </c>
      <c r="B141" s="23"/>
      <c r="C141" s="24" t="s">
        <v>19</v>
      </c>
      <c r="D141" s="25">
        <v>45907</v>
      </c>
      <c r="E141" s="25"/>
      <c r="F141" s="26">
        <f t="shared" si="9"/>
        <v>82730560.552000061</v>
      </c>
    </row>
    <row r="142" spans="1:6" s="5" customFormat="1" ht="15.75" x14ac:dyDescent="0.25">
      <c r="A142" s="23" t="s">
        <v>63</v>
      </c>
      <c r="B142" s="23"/>
      <c r="C142" s="27" t="s">
        <v>20</v>
      </c>
      <c r="D142" s="25">
        <v>4000</v>
      </c>
      <c r="E142" s="25">
        <f>+D142*0.025</f>
        <v>100</v>
      </c>
      <c r="F142" s="26">
        <f t="shared" ref="F142:F205" si="12">F141+D142-E142</f>
        <v>82734460.552000061</v>
      </c>
    </row>
    <row r="143" spans="1:6" s="5" customFormat="1" ht="15.75" x14ac:dyDescent="0.25">
      <c r="A143" s="23" t="s">
        <v>63</v>
      </c>
      <c r="B143" s="23"/>
      <c r="C143" s="27" t="s">
        <v>20</v>
      </c>
      <c r="D143" s="25">
        <v>1000</v>
      </c>
      <c r="E143" s="25">
        <f t="shared" ref="E143:E146" si="13">+D143*0.025</f>
        <v>25</v>
      </c>
      <c r="F143" s="26">
        <f t="shared" si="12"/>
        <v>82735435.552000061</v>
      </c>
    </row>
    <row r="144" spans="1:6" s="5" customFormat="1" ht="15.75" x14ac:dyDescent="0.25">
      <c r="A144" s="23" t="s">
        <v>63</v>
      </c>
      <c r="B144" s="23"/>
      <c r="C144" s="27" t="s">
        <v>20</v>
      </c>
      <c r="D144" s="25">
        <v>360</v>
      </c>
      <c r="E144" s="25">
        <f t="shared" si="13"/>
        <v>9</v>
      </c>
      <c r="F144" s="26">
        <f t="shared" si="12"/>
        <v>82735786.552000061</v>
      </c>
    </row>
    <row r="145" spans="1:6" s="5" customFormat="1" ht="15.75" x14ac:dyDescent="0.25">
      <c r="A145" s="23" t="s">
        <v>63</v>
      </c>
      <c r="B145" s="23"/>
      <c r="C145" s="27" t="s">
        <v>20</v>
      </c>
      <c r="D145" s="25">
        <v>132.84</v>
      </c>
      <c r="E145" s="25">
        <f t="shared" si="13"/>
        <v>3.3210000000000002</v>
      </c>
      <c r="F145" s="26">
        <f t="shared" si="12"/>
        <v>82735916.071000069</v>
      </c>
    </row>
    <row r="146" spans="1:6" s="5" customFormat="1" ht="15.75" x14ac:dyDescent="0.25">
      <c r="A146" s="23" t="s">
        <v>63</v>
      </c>
      <c r="B146" s="23"/>
      <c r="C146" s="27" t="s">
        <v>20</v>
      </c>
      <c r="D146" s="25">
        <v>100</v>
      </c>
      <c r="E146" s="25">
        <f t="shared" si="13"/>
        <v>2.5</v>
      </c>
      <c r="F146" s="26">
        <f t="shared" si="12"/>
        <v>82736013.571000069</v>
      </c>
    </row>
    <row r="147" spans="1:6" s="5" customFormat="1" ht="15.75" x14ac:dyDescent="0.25">
      <c r="A147" s="23" t="s">
        <v>63</v>
      </c>
      <c r="B147" s="23"/>
      <c r="C147" s="24" t="s">
        <v>28</v>
      </c>
      <c r="D147" s="25">
        <v>187421.79</v>
      </c>
      <c r="E147" s="25"/>
      <c r="F147" s="26">
        <f t="shared" si="12"/>
        <v>82923435.361000076</v>
      </c>
    </row>
    <row r="148" spans="1:6" s="5" customFormat="1" ht="15.75" x14ac:dyDescent="0.25">
      <c r="A148" s="23" t="s">
        <v>63</v>
      </c>
      <c r="B148" s="23"/>
      <c r="C148" s="24" t="s">
        <v>132</v>
      </c>
      <c r="D148" s="25">
        <v>118326.9</v>
      </c>
      <c r="E148" s="25"/>
      <c r="F148" s="26">
        <f t="shared" si="12"/>
        <v>83041762.261000082</v>
      </c>
    </row>
    <row r="149" spans="1:6" s="5" customFormat="1" ht="30" x14ac:dyDescent="0.25">
      <c r="A149" s="23" t="s">
        <v>63</v>
      </c>
      <c r="B149" s="23"/>
      <c r="C149" s="27" t="s">
        <v>133</v>
      </c>
      <c r="D149" s="25">
        <v>43564.33</v>
      </c>
      <c r="E149" s="25"/>
      <c r="F149" s="26">
        <f t="shared" si="12"/>
        <v>83085326.59100008</v>
      </c>
    </row>
    <row r="150" spans="1:6" s="5" customFormat="1" ht="30" x14ac:dyDescent="0.25">
      <c r="A150" s="23" t="s">
        <v>63</v>
      </c>
      <c r="B150" s="23" t="s">
        <v>64</v>
      </c>
      <c r="C150" s="27" t="s">
        <v>134</v>
      </c>
      <c r="D150" s="25"/>
      <c r="E150" s="25">
        <v>653695</v>
      </c>
      <c r="F150" s="26">
        <f t="shared" si="12"/>
        <v>82431631.59100008</v>
      </c>
    </row>
    <row r="151" spans="1:6" s="5" customFormat="1" ht="15.75" x14ac:dyDescent="0.25">
      <c r="A151" s="23" t="s">
        <v>63</v>
      </c>
      <c r="B151" s="23" t="s">
        <v>65</v>
      </c>
      <c r="C151" s="27" t="s">
        <v>135</v>
      </c>
      <c r="D151" s="25"/>
      <c r="E151" s="25">
        <v>43564.33</v>
      </c>
      <c r="F151" s="26">
        <f t="shared" si="12"/>
        <v>82388067.261000082</v>
      </c>
    </row>
    <row r="152" spans="1:6" s="5" customFormat="1" ht="15.75" x14ac:dyDescent="0.25">
      <c r="A152" s="23" t="s">
        <v>63</v>
      </c>
      <c r="B152" s="23" t="s">
        <v>66</v>
      </c>
      <c r="C152" s="27" t="s">
        <v>136</v>
      </c>
      <c r="D152" s="25"/>
      <c r="E152" s="25">
        <v>1140000</v>
      </c>
      <c r="F152" s="26">
        <f t="shared" si="12"/>
        <v>81248067.261000082</v>
      </c>
    </row>
    <row r="153" spans="1:6" s="5" customFormat="1" ht="30" x14ac:dyDescent="0.25">
      <c r="A153" s="23" t="s">
        <v>63</v>
      </c>
      <c r="B153" s="23" t="s">
        <v>67</v>
      </c>
      <c r="C153" s="27" t="s">
        <v>137</v>
      </c>
      <c r="D153" s="25"/>
      <c r="E153" s="25">
        <v>565725</v>
      </c>
      <c r="F153" s="26">
        <f t="shared" si="12"/>
        <v>80682342.261000082</v>
      </c>
    </row>
    <row r="154" spans="1:6" s="5" customFormat="1" ht="30" x14ac:dyDescent="0.25">
      <c r="A154" s="23" t="s">
        <v>63</v>
      </c>
      <c r="B154" s="23" t="s">
        <v>68</v>
      </c>
      <c r="C154" s="27" t="s">
        <v>138</v>
      </c>
      <c r="D154" s="25"/>
      <c r="E154" s="25">
        <v>82942</v>
      </c>
      <c r="F154" s="26">
        <f t="shared" si="12"/>
        <v>80599400.261000082</v>
      </c>
    </row>
    <row r="155" spans="1:6" s="5" customFormat="1" ht="15.75" x14ac:dyDescent="0.25">
      <c r="A155" s="23" t="s">
        <v>69</v>
      </c>
      <c r="B155" s="23"/>
      <c r="C155" s="24" t="s">
        <v>19</v>
      </c>
      <c r="D155" s="25">
        <v>31066</v>
      </c>
      <c r="E155" s="25"/>
      <c r="F155" s="26">
        <f t="shared" si="12"/>
        <v>80630466.261000082</v>
      </c>
    </row>
    <row r="156" spans="1:6" s="5" customFormat="1" ht="15.75" x14ac:dyDescent="0.25">
      <c r="A156" s="23" t="s">
        <v>69</v>
      </c>
      <c r="B156" s="23"/>
      <c r="C156" s="27" t="s">
        <v>20</v>
      </c>
      <c r="D156" s="25">
        <v>2104.8000000000002</v>
      </c>
      <c r="E156" s="25">
        <f t="shared" ref="E156:E159" si="14">+D156*0.025</f>
        <v>52.620000000000005</v>
      </c>
      <c r="F156" s="26">
        <f t="shared" si="12"/>
        <v>80632518.441000074</v>
      </c>
    </row>
    <row r="157" spans="1:6" s="5" customFormat="1" ht="15.75" x14ac:dyDescent="0.25">
      <c r="A157" s="23" t="s">
        <v>69</v>
      </c>
      <c r="B157" s="23"/>
      <c r="C157" s="27" t="s">
        <v>20</v>
      </c>
      <c r="D157" s="25">
        <v>900</v>
      </c>
      <c r="E157" s="25">
        <f t="shared" si="14"/>
        <v>22.5</v>
      </c>
      <c r="F157" s="26">
        <f t="shared" si="12"/>
        <v>80633395.941000074</v>
      </c>
    </row>
    <row r="158" spans="1:6" s="5" customFormat="1" ht="15.75" x14ac:dyDescent="0.25">
      <c r="A158" s="23" t="s">
        <v>69</v>
      </c>
      <c r="B158" s="23"/>
      <c r="C158" s="27" t="s">
        <v>20</v>
      </c>
      <c r="D158" s="25">
        <v>1272</v>
      </c>
      <c r="E158" s="25">
        <f t="shared" si="14"/>
        <v>31.8</v>
      </c>
      <c r="F158" s="26">
        <f t="shared" si="12"/>
        <v>80634636.141000077</v>
      </c>
    </row>
    <row r="159" spans="1:6" s="5" customFormat="1" ht="15.75" x14ac:dyDescent="0.25">
      <c r="A159" s="23" t="s">
        <v>69</v>
      </c>
      <c r="B159" s="23"/>
      <c r="C159" s="27" t="s">
        <v>20</v>
      </c>
      <c r="D159" s="25">
        <v>2270.34</v>
      </c>
      <c r="E159" s="25">
        <f t="shared" si="14"/>
        <v>56.758500000000005</v>
      </c>
      <c r="F159" s="26">
        <f t="shared" si="12"/>
        <v>80636849.722500086</v>
      </c>
    </row>
    <row r="160" spans="1:6" s="5" customFormat="1" ht="15.75" x14ac:dyDescent="0.25">
      <c r="A160" s="23" t="s">
        <v>69</v>
      </c>
      <c r="B160" s="23"/>
      <c r="C160" s="24" t="s">
        <v>106</v>
      </c>
      <c r="D160" s="25">
        <v>322652.13</v>
      </c>
      <c r="E160" s="25"/>
      <c r="F160" s="26">
        <f t="shared" si="12"/>
        <v>80959501.852500081</v>
      </c>
    </row>
    <row r="161" spans="1:6" s="5" customFormat="1" ht="15.75" x14ac:dyDescent="0.25">
      <c r="A161" s="23" t="s">
        <v>69</v>
      </c>
      <c r="B161" s="23"/>
      <c r="C161" s="24" t="s">
        <v>106</v>
      </c>
      <c r="D161" s="25">
        <v>4112</v>
      </c>
      <c r="E161" s="25"/>
      <c r="F161" s="26">
        <f t="shared" si="12"/>
        <v>80963613.852500081</v>
      </c>
    </row>
    <row r="162" spans="1:6" s="5" customFormat="1" ht="30" x14ac:dyDescent="0.25">
      <c r="A162" s="23" t="s">
        <v>69</v>
      </c>
      <c r="B162" s="23"/>
      <c r="C162" s="27" t="s">
        <v>139</v>
      </c>
      <c r="D162" s="25">
        <v>31527</v>
      </c>
      <c r="E162" s="25"/>
      <c r="F162" s="26">
        <f t="shared" si="12"/>
        <v>80995140.852500081</v>
      </c>
    </row>
    <row r="163" spans="1:6" s="5" customFormat="1" ht="15.75" x14ac:dyDescent="0.25">
      <c r="A163" s="23" t="s">
        <v>69</v>
      </c>
      <c r="B163" s="23" t="s">
        <v>70</v>
      </c>
      <c r="C163" s="24" t="s">
        <v>140</v>
      </c>
      <c r="D163" s="25"/>
      <c r="E163" s="25">
        <v>122878.23</v>
      </c>
      <c r="F163" s="26">
        <f t="shared" si="12"/>
        <v>80872262.622500077</v>
      </c>
    </row>
    <row r="164" spans="1:6" s="5" customFormat="1" ht="30" x14ac:dyDescent="0.25">
      <c r="A164" s="23" t="s">
        <v>69</v>
      </c>
      <c r="B164" s="23" t="s">
        <v>71</v>
      </c>
      <c r="C164" s="27" t="s">
        <v>141</v>
      </c>
      <c r="D164" s="25"/>
      <c r="E164" s="25">
        <v>389421.17</v>
      </c>
      <c r="F164" s="26">
        <f t="shared" si="12"/>
        <v>80482841.452500075</v>
      </c>
    </row>
    <row r="165" spans="1:6" s="5" customFormat="1" ht="30" x14ac:dyDescent="0.25">
      <c r="A165" s="23" t="s">
        <v>69</v>
      </c>
      <c r="B165" s="23" t="s">
        <v>72</v>
      </c>
      <c r="C165" s="27" t="s">
        <v>142</v>
      </c>
      <c r="D165" s="25"/>
      <c r="E165" s="25">
        <v>508966.86</v>
      </c>
      <c r="F165" s="26">
        <f t="shared" si="12"/>
        <v>79973874.592500076</v>
      </c>
    </row>
    <row r="166" spans="1:6" s="5" customFormat="1" ht="15.75" x14ac:dyDescent="0.25">
      <c r="A166" s="23" t="s">
        <v>69</v>
      </c>
      <c r="B166" s="23" t="s">
        <v>73</v>
      </c>
      <c r="C166" s="24" t="s">
        <v>143</v>
      </c>
      <c r="D166" s="25"/>
      <c r="E166" s="25">
        <v>152550</v>
      </c>
      <c r="F166" s="26">
        <f t="shared" si="12"/>
        <v>79821324.592500076</v>
      </c>
    </row>
    <row r="167" spans="1:6" s="5" customFormat="1" ht="15.75" x14ac:dyDescent="0.25">
      <c r="A167" s="23" t="s">
        <v>69</v>
      </c>
      <c r="B167" s="23" t="s">
        <v>74</v>
      </c>
      <c r="C167" s="24" t="s">
        <v>144</v>
      </c>
      <c r="D167" s="25"/>
      <c r="E167" s="25">
        <v>171712.5</v>
      </c>
      <c r="F167" s="26">
        <f t="shared" si="12"/>
        <v>79649612.092500076</v>
      </c>
    </row>
    <row r="168" spans="1:6" s="5" customFormat="1" ht="15.75" x14ac:dyDescent="0.25">
      <c r="A168" s="23" t="s">
        <v>69</v>
      </c>
      <c r="B168" s="23" t="s">
        <v>75</v>
      </c>
      <c r="C168" s="24" t="s">
        <v>145</v>
      </c>
      <c r="D168" s="25"/>
      <c r="E168" s="25">
        <v>172208.4</v>
      </c>
      <c r="F168" s="26">
        <f t="shared" si="12"/>
        <v>79477403.69250007</v>
      </c>
    </row>
    <row r="169" spans="1:6" s="5" customFormat="1" ht="30" x14ac:dyDescent="0.25">
      <c r="A169" s="23" t="s">
        <v>69</v>
      </c>
      <c r="B169" s="23" t="s">
        <v>76</v>
      </c>
      <c r="C169" s="27" t="s">
        <v>146</v>
      </c>
      <c r="D169" s="25"/>
      <c r="E169" s="25">
        <v>631865.19999999995</v>
      </c>
      <c r="F169" s="26">
        <f t="shared" si="12"/>
        <v>78845538.492500067</v>
      </c>
    </row>
    <row r="170" spans="1:6" s="5" customFormat="1" ht="15.75" x14ac:dyDescent="0.25">
      <c r="A170" s="23" t="s">
        <v>69</v>
      </c>
      <c r="B170" s="23" t="s">
        <v>77</v>
      </c>
      <c r="C170" s="24" t="s">
        <v>147</v>
      </c>
      <c r="D170" s="25"/>
      <c r="E170" s="25">
        <v>1007000</v>
      </c>
      <c r="F170" s="26">
        <f t="shared" si="12"/>
        <v>77838538.492500067</v>
      </c>
    </row>
    <row r="171" spans="1:6" s="5" customFormat="1" ht="30" x14ac:dyDescent="0.25">
      <c r="A171" s="23" t="s">
        <v>69</v>
      </c>
      <c r="B171" s="23" t="s">
        <v>78</v>
      </c>
      <c r="C171" s="27" t="s">
        <v>148</v>
      </c>
      <c r="D171" s="25"/>
      <c r="E171" s="25">
        <v>1029369.85</v>
      </c>
      <c r="F171" s="26">
        <f t="shared" si="12"/>
        <v>76809168.642500073</v>
      </c>
    </row>
    <row r="172" spans="1:6" s="5" customFormat="1" ht="30" x14ac:dyDescent="0.25">
      <c r="A172" s="23" t="s">
        <v>69</v>
      </c>
      <c r="B172" s="23" t="s">
        <v>79</v>
      </c>
      <c r="C172" s="27" t="s">
        <v>149</v>
      </c>
      <c r="D172" s="25"/>
      <c r="E172" s="25">
        <v>472054</v>
      </c>
      <c r="F172" s="26">
        <f t="shared" si="12"/>
        <v>76337114.642500073</v>
      </c>
    </row>
    <row r="173" spans="1:6" s="5" customFormat="1" ht="15.75" x14ac:dyDescent="0.25">
      <c r="A173" s="23" t="s">
        <v>69</v>
      </c>
      <c r="B173" s="23" t="s">
        <v>80</v>
      </c>
      <c r="C173" s="24" t="s">
        <v>150</v>
      </c>
      <c r="D173" s="25"/>
      <c r="E173" s="25">
        <v>373540</v>
      </c>
      <c r="F173" s="26">
        <f t="shared" si="12"/>
        <v>75963574.642500073</v>
      </c>
    </row>
    <row r="174" spans="1:6" s="5" customFormat="1" ht="15.75" x14ac:dyDescent="0.25">
      <c r="A174" s="23" t="s">
        <v>69</v>
      </c>
      <c r="B174" s="23" t="s">
        <v>81</v>
      </c>
      <c r="C174" s="24" t="s">
        <v>151</v>
      </c>
      <c r="D174" s="25"/>
      <c r="E174" s="25">
        <v>30781.54</v>
      </c>
      <c r="F174" s="26">
        <f t="shared" si="12"/>
        <v>75932793.102500066</v>
      </c>
    </row>
    <row r="175" spans="1:6" s="5" customFormat="1" ht="15.75" x14ac:dyDescent="0.25">
      <c r="A175" s="23" t="s">
        <v>69</v>
      </c>
      <c r="B175" s="23" t="s">
        <v>82</v>
      </c>
      <c r="C175" s="24" t="s">
        <v>152</v>
      </c>
      <c r="D175" s="25"/>
      <c r="E175" s="25">
        <v>173455</v>
      </c>
      <c r="F175" s="26">
        <f t="shared" si="12"/>
        <v>75759338.102500066</v>
      </c>
    </row>
    <row r="176" spans="1:6" s="5" customFormat="1" ht="15.75" x14ac:dyDescent="0.25">
      <c r="A176" s="23" t="s">
        <v>69</v>
      </c>
      <c r="B176" s="23" t="s">
        <v>83</v>
      </c>
      <c r="C176" s="24" t="s">
        <v>153</v>
      </c>
      <c r="D176" s="25"/>
      <c r="E176" s="25">
        <v>158200</v>
      </c>
      <c r="F176" s="26">
        <f t="shared" si="12"/>
        <v>75601138.102500066</v>
      </c>
    </row>
    <row r="177" spans="1:6" s="5" customFormat="1" ht="15.75" x14ac:dyDescent="0.25">
      <c r="A177" s="23" t="s">
        <v>69</v>
      </c>
      <c r="B177" s="23" t="s">
        <v>84</v>
      </c>
      <c r="C177" s="24" t="s">
        <v>154</v>
      </c>
      <c r="D177" s="25"/>
      <c r="E177" s="25">
        <v>172368</v>
      </c>
      <c r="F177" s="26">
        <f t="shared" si="12"/>
        <v>75428770.102500066</v>
      </c>
    </row>
    <row r="178" spans="1:6" s="5" customFormat="1" ht="15.75" x14ac:dyDescent="0.25">
      <c r="A178" s="23" t="s">
        <v>69</v>
      </c>
      <c r="B178" s="23" t="s">
        <v>85</v>
      </c>
      <c r="C178" s="24" t="s">
        <v>155</v>
      </c>
      <c r="D178" s="25"/>
      <c r="E178" s="25">
        <v>302080</v>
      </c>
      <c r="F178" s="26">
        <f t="shared" si="12"/>
        <v>75126690.102500066</v>
      </c>
    </row>
    <row r="179" spans="1:6" s="5" customFormat="1" ht="15.75" x14ac:dyDescent="0.25">
      <c r="A179" s="23" t="s">
        <v>86</v>
      </c>
      <c r="B179" s="23"/>
      <c r="C179" s="24" t="s">
        <v>19</v>
      </c>
      <c r="D179" s="25">
        <v>74367</v>
      </c>
      <c r="E179" s="25"/>
      <c r="F179" s="26">
        <f t="shared" si="12"/>
        <v>75201057.102500066</v>
      </c>
    </row>
    <row r="180" spans="1:6" s="5" customFormat="1" ht="15.75" x14ac:dyDescent="0.25">
      <c r="A180" s="23" t="s">
        <v>86</v>
      </c>
      <c r="B180" s="23"/>
      <c r="C180" s="24" t="s">
        <v>20</v>
      </c>
      <c r="D180" s="25">
        <v>755.4</v>
      </c>
      <c r="E180" s="25">
        <f t="shared" ref="E180:E182" si="15">+D180*0.025</f>
        <v>18.885000000000002</v>
      </c>
      <c r="F180" s="26">
        <f t="shared" si="12"/>
        <v>75201793.617500067</v>
      </c>
    </row>
    <row r="181" spans="1:6" s="5" customFormat="1" ht="15.75" x14ac:dyDescent="0.25">
      <c r="A181" s="23" t="s">
        <v>86</v>
      </c>
      <c r="B181" s="23"/>
      <c r="C181" s="24" t="s">
        <v>20</v>
      </c>
      <c r="D181" s="25">
        <v>100</v>
      </c>
      <c r="E181" s="25">
        <f t="shared" si="15"/>
        <v>2.5</v>
      </c>
      <c r="F181" s="26">
        <f t="shared" si="12"/>
        <v>75201891.117500067</v>
      </c>
    </row>
    <row r="182" spans="1:6" s="5" customFormat="1" ht="15.75" x14ac:dyDescent="0.25">
      <c r="A182" s="23" t="s">
        <v>86</v>
      </c>
      <c r="B182" s="23"/>
      <c r="C182" s="24" t="s">
        <v>20</v>
      </c>
      <c r="D182" s="25">
        <v>1859.24</v>
      </c>
      <c r="E182" s="25">
        <f t="shared" si="15"/>
        <v>46.481000000000002</v>
      </c>
      <c r="F182" s="26">
        <f t="shared" si="12"/>
        <v>75203703.876500055</v>
      </c>
    </row>
    <row r="183" spans="1:6" s="5" customFormat="1" ht="15.75" x14ac:dyDescent="0.25">
      <c r="A183" s="23" t="s">
        <v>86</v>
      </c>
      <c r="B183" s="23"/>
      <c r="C183" s="24" t="s">
        <v>27</v>
      </c>
      <c r="D183" s="25">
        <v>24553688.82</v>
      </c>
      <c r="E183" s="25"/>
      <c r="F183" s="26">
        <f t="shared" si="12"/>
        <v>99757392.696500063</v>
      </c>
    </row>
    <row r="184" spans="1:6" s="5" customFormat="1" ht="15.75" x14ac:dyDescent="0.25">
      <c r="A184" s="23" t="s">
        <v>86</v>
      </c>
      <c r="B184" s="23"/>
      <c r="C184" s="24" t="s">
        <v>156</v>
      </c>
      <c r="D184" s="25">
        <v>66304.039999999994</v>
      </c>
      <c r="E184" s="25"/>
      <c r="F184" s="26">
        <f t="shared" si="12"/>
        <v>99823696.736500069</v>
      </c>
    </row>
    <row r="185" spans="1:6" s="5" customFormat="1" ht="15.75" x14ac:dyDescent="0.25">
      <c r="A185" s="23" t="s">
        <v>86</v>
      </c>
      <c r="B185" s="23"/>
      <c r="C185" s="24" t="s">
        <v>156</v>
      </c>
      <c r="D185" s="25">
        <v>41068.19</v>
      </c>
      <c r="E185" s="25"/>
      <c r="F185" s="26">
        <f t="shared" si="12"/>
        <v>99864764.926500067</v>
      </c>
    </row>
    <row r="186" spans="1:6" s="5" customFormat="1" ht="15.75" x14ac:dyDescent="0.25">
      <c r="A186" s="23" t="s">
        <v>86</v>
      </c>
      <c r="B186" s="23"/>
      <c r="C186" s="24" t="s">
        <v>156</v>
      </c>
      <c r="D186" s="25">
        <v>2437.6</v>
      </c>
      <c r="E186" s="25"/>
      <c r="F186" s="26">
        <f t="shared" si="12"/>
        <v>99867202.526500061</v>
      </c>
    </row>
    <row r="187" spans="1:6" s="5" customFormat="1" ht="15.75" x14ac:dyDescent="0.25">
      <c r="A187" s="23" t="s">
        <v>86</v>
      </c>
      <c r="B187" s="23"/>
      <c r="C187" s="24" t="s">
        <v>156</v>
      </c>
      <c r="D187" s="25">
        <v>2482</v>
      </c>
      <c r="E187" s="25"/>
      <c r="F187" s="26">
        <f t="shared" si="12"/>
        <v>99869684.526500061</v>
      </c>
    </row>
    <row r="188" spans="1:6" s="5" customFormat="1" ht="15.75" x14ac:dyDescent="0.25">
      <c r="A188" s="23" t="s">
        <v>86</v>
      </c>
      <c r="B188" s="23"/>
      <c r="C188" s="24" t="s">
        <v>156</v>
      </c>
      <c r="D188" s="25">
        <v>400</v>
      </c>
      <c r="E188" s="25"/>
      <c r="F188" s="26">
        <f t="shared" si="12"/>
        <v>99870084.526500061</v>
      </c>
    </row>
    <row r="189" spans="1:6" s="5" customFormat="1" ht="15.75" x14ac:dyDescent="0.25">
      <c r="A189" s="23" t="s">
        <v>86</v>
      </c>
      <c r="B189" s="23" t="s">
        <v>87</v>
      </c>
      <c r="C189" s="27" t="s">
        <v>157</v>
      </c>
      <c r="D189" s="25"/>
      <c r="E189" s="25">
        <v>146787</v>
      </c>
      <c r="F189" s="26">
        <f t="shared" si="12"/>
        <v>99723297.526500061</v>
      </c>
    </row>
    <row r="190" spans="1:6" s="5" customFormat="1" ht="30" x14ac:dyDescent="0.25">
      <c r="A190" s="23" t="s">
        <v>86</v>
      </c>
      <c r="B190" s="23" t="s">
        <v>88</v>
      </c>
      <c r="C190" s="27" t="s">
        <v>158</v>
      </c>
      <c r="D190" s="25"/>
      <c r="E190" s="25">
        <v>39340.400000000001</v>
      </c>
      <c r="F190" s="26">
        <f t="shared" si="12"/>
        <v>99683957.126500055</v>
      </c>
    </row>
    <row r="191" spans="1:6" s="5" customFormat="1" ht="30" x14ac:dyDescent="0.25">
      <c r="A191" s="23" t="s">
        <v>86</v>
      </c>
      <c r="B191" s="23" t="s">
        <v>89</v>
      </c>
      <c r="C191" s="27" t="s">
        <v>159</v>
      </c>
      <c r="D191" s="25"/>
      <c r="E191" s="25">
        <v>1091074.1200000001</v>
      </c>
      <c r="F191" s="26">
        <f t="shared" si="12"/>
        <v>98592883.00650005</v>
      </c>
    </row>
    <row r="192" spans="1:6" s="5" customFormat="1" ht="15.75" x14ac:dyDescent="0.25">
      <c r="A192" s="23" t="s">
        <v>90</v>
      </c>
      <c r="B192" s="23"/>
      <c r="C192" s="24" t="s">
        <v>19</v>
      </c>
      <c r="D192" s="25">
        <v>99606</v>
      </c>
      <c r="E192" s="25"/>
      <c r="F192" s="26">
        <f t="shared" si="12"/>
        <v>98692489.00650005</v>
      </c>
    </row>
    <row r="193" spans="1:6" s="5" customFormat="1" ht="15.75" x14ac:dyDescent="0.25">
      <c r="A193" s="23" t="s">
        <v>90</v>
      </c>
      <c r="B193" s="23"/>
      <c r="C193" s="24" t="s">
        <v>20</v>
      </c>
      <c r="D193" s="25">
        <v>3000</v>
      </c>
      <c r="E193" s="25">
        <f>+D193*0.025</f>
        <v>75</v>
      </c>
      <c r="F193" s="26">
        <f t="shared" si="12"/>
        <v>98695414.00650005</v>
      </c>
    </row>
    <row r="194" spans="1:6" s="5" customFormat="1" ht="15.75" x14ac:dyDescent="0.25">
      <c r="A194" s="23" t="s">
        <v>90</v>
      </c>
      <c r="B194" s="23"/>
      <c r="C194" s="24" t="s">
        <v>20</v>
      </c>
      <c r="D194" s="25">
        <v>800</v>
      </c>
      <c r="E194" s="25">
        <f t="shared" ref="E194:E197" si="16">+D194*0.025</f>
        <v>20</v>
      </c>
      <c r="F194" s="26">
        <f t="shared" si="12"/>
        <v>98696194.00650005</v>
      </c>
    </row>
    <row r="195" spans="1:6" s="5" customFormat="1" ht="15.75" x14ac:dyDescent="0.25">
      <c r="A195" s="23" t="s">
        <v>90</v>
      </c>
      <c r="B195" s="23"/>
      <c r="C195" s="24" t="s">
        <v>20</v>
      </c>
      <c r="D195" s="25">
        <v>600</v>
      </c>
      <c r="E195" s="25">
        <f t="shared" si="16"/>
        <v>15</v>
      </c>
      <c r="F195" s="26">
        <f t="shared" si="12"/>
        <v>98696779.00650005</v>
      </c>
    </row>
    <row r="196" spans="1:6" s="5" customFormat="1" ht="15.75" x14ac:dyDescent="0.25">
      <c r="A196" s="23" t="s">
        <v>90</v>
      </c>
      <c r="B196" s="23"/>
      <c r="C196" s="24" t="s">
        <v>20</v>
      </c>
      <c r="D196" s="25">
        <v>18000</v>
      </c>
      <c r="E196" s="25">
        <f t="shared" si="16"/>
        <v>450</v>
      </c>
      <c r="F196" s="26">
        <f t="shared" si="12"/>
        <v>98714329.00650005</v>
      </c>
    </row>
    <row r="197" spans="1:6" s="5" customFormat="1" ht="15.75" x14ac:dyDescent="0.25">
      <c r="A197" s="23" t="s">
        <v>90</v>
      </c>
      <c r="B197" s="23"/>
      <c r="C197" s="24" t="s">
        <v>20</v>
      </c>
      <c r="D197" s="25">
        <v>6000</v>
      </c>
      <c r="E197" s="25">
        <f t="shared" si="16"/>
        <v>150</v>
      </c>
      <c r="F197" s="26">
        <f t="shared" si="12"/>
        <v>98720179.00650005</v>
      </c>
    </row>
    <row r="198" spans="1:6" s="5" customFormat="1" ht="15.75" x14ac:dyDescent="0.25">
      <c r="A198" s="23" t="s">
        <v>90</v>
      </c>
      <c r="B198" s="23"/>
      <c r="C198" s="24" t="s">
        <v>21</v>
      </c>
      <c r="D198" s="25">
        <v>852901.17</v>
      </c>
      <c r="E198" s="25"/>
      <c r="F198" s="26">
        <f t="shared" si="12"/>
        <v>99573080.176500052</v>
      </c>
    </row>
    <row r="199" spans="1:6" s="5" customFormat="1" ht="15.75" x14ac:dyDescent="0.25">
      <c r="A199" s="23" t="s">
        <v>90</v>
      </c>
      <c r="B199" s="23"/>
      <c r="C199" s="24" t="s">
        <v>21</v>
      </c>
      <c r="D199" s="25">
        <v>987962.77</v>
      </c>
      <c r="E199" s="25"/>
      <c r="F199" s="26">
        <f t="shared" si="12"/>
        <v>100561042.94650005</v>
      </c>
    </row>
    <row r="200" spans="1:6" s="5" customFormat="1" ht="15.75" x14ac:dyDescent="0.25">
      <c r="A200" s="23" t="s">
        <v>91</v>
      </c>
      <c r="B200" s="23"/>
      <c r="C200" s="24" t="s">
        <v>19</v>
      </c>
      <c r="D200" s="25">
        <v>53721</v>
      </c>
      <c r="E200" s="25"/>
      <c r="F200" s="26">
        <f t="shared" si="12"/>
        <v>100614763.94650005</v>
      </c>
    </row>
    <row r="201" spans="1:6" s="5" customFormat="1" ht="15.75" x14ac:dyDescent="0.25">
      <c r="A201" s="23" t="s">
        <v>91</v>
      </c>
      <c r="B201" s="23"/>
      <c r="C201" s="24" t="s">
        <v>20</v>
      </c>
      <c r="D201" s="25">
        <v>700</v>
      </c>
      <c r="E201" s="25">
        <f>+D201*0.025</f>
        <v>17.5</v>
      </c>
      <c r="F201" s="26">
        <f t="shared" si="12"/>
        <v>100615446.44650005</v>
      </c>
    </row>
    <row r="202" spans="1:6" s="5" customFormat="1" ht="15.75" x14ac:dyDescent="0.25">
      <c r="A202" s="23" t="s">
        <v>91</v>
      </c>
      <c r="B202" s="23"/>
      <c r="C202" s="24" t="s">
        <v>20</v>
      </c>
      <c r="D202" s="25">
        <v>400</v>
      </c>
      <c r="E202" s="25">
        <f>+D202*0.025</f>
        <v>10</v>
      </c>
      <c r="F202" s="26">
        <f t="shared" si="12"/>
        <v>100615836.44650005</v>
      </c>
    </row>
    <row r="203" spans="1:6" s="5" customFormat="1" ht="15.75" x14ac:dyDescent="0.25">
      <c r="A203" s="23" t="s">
        <v>91</v>
      </c>
      <c r="B203" s="23"/>
      <c r="C203" s="24" t="s">
        <v>160</v>
      </c>
      <c r="D203" s="25">
        <v>8811.0300000000007</v>
      </c>
      <c r="E203" s="25"/>
      <c r="F203" s="26">
        <f t="shared" si="12"/>
        <v>100624647.47650005</v>
      </c>
    </row>
    <row r="204" spans="1:6" s="5" customFormat="1" ht="15.75" x14ac:dyDescent="0.25">
      <c r="A204" s="23" t="s">
        <v>91</v>
      </c>
      <c r="B204" s="23"/>
      <c r="C204" s="24" t="s">
        <v>102</v>
      </c>
      <c r="D204" s="25">
        <v>2096.0100000000002</v>
      </c>
      <c r="E204" s="25"/>
      <c r="F204" s="26">
        <f t="shared" si="12"/>
        <v>100626743.48650005</v>
      </c>
    </row>
    <row r="205" spans="1:6" s="5" customFormat="1" ht="15.75" x14ac:dyDescent="0.25">
      <c r="A205" s="23" t="s">
        <v>91</v>
      </c>
      <c r="B205" s="23"/>
      <c r="C205" s="24" t="s">
        <v>161</v>
      </c>
      <c r="D205" s="25">
        <v>59868.05</v>
      </c>
      <c r="E205" s="25"/>
      <c r="F205" s="26">
        <f t="shared" si="12"/>
        <v>100686611.53650005</v>
      </c>
    </row>
    <row r="206" spans="1:6" s="5" customFormat="1" ht="15.75" x14ac:dyDescent="0.25">
      <c r="A206" s="23" t="s">
        <v>91</v>
      </c>
      <c r="B206" s="23"/>
      <c r="C206" s="24" t="s">
        <v>162</v>
      </c>
      <c r="D206" s="25">
        <v>50000</v>
      </c>
      <c r="E206" s="25"/>
      <c r="F206" s="26">
        <f t="shared" ref="F206:F212" si="17">F205+D206-E206</f>
        <v>100736611.53650005</v>
      </c>
    </row>
    <row r="207" spans="1:6" s="5" customFormat="1" ht="15.75" x14ac:dyDescent="0.25">
      <c r="A207" s="23" t="s">
        <v>91</v>
      </c>
      <c r="B207" s="23" t="s">
        <v>92</v>
      </c>
      <c r="C207" s="24" t="s">
        <v>163</v>
      </c>
      <c r="D207" s="25"/>
      <c r="E207" s="25">
        <v>301445.90000000002</v>
      </c>
      <c r="F207" s="26">
        <f t="shared" si="17"/>
        <v>100435165.63650005</v>
      </c>
    </row>
    <row r="208" spans="1:6" s="5" customFormat="1" ht="30" x14ac:dyDescent="0.25">
      <c r="A208" s="23" t="s">
        <v>91</v>
      </c>
      <c r="B208" s="23" t="s">
        <v>93</v>
      </c>
      <c r="C208" s="27" t="s">
        <v>164</v>
      </c>
      <c r="D208" s="25"/>
      <c r="E208" s="25">
        <v>171590.5</v>
      </c>
      <c r="F208" s="26">
        <f t="shared" si="17"/>
        <v>100263575.13650005</v>
      </c>
    </row>
    <row r="209" spans="1:128" s="5" customFormat="1" ht="15.75" x14ac:dyDescent="0.25">
      <c r="A209" s="23" t="s">
        <v>91</v>
      </c>
      <c r="B209" s="23" t="s">
        <v>94</v>
      </c>
      <c r="C209" s="24" t="s">
        <v>165</v>
      </c>
      <c r="D209" s="25"/>
      <c r="E209" s="25">
        <v>528439.74</v>
      </c>
      <c r="F209" s="26">
        <f t="shared" si="17"/>
        <v>99735135.396500051</v>
      </c>
    </row>
    <row r="210" spans="1:128" s="5" customFormat="1" ht="15.75" x14ac:dyDescent="0.25">
      <c r="A210" s="23" t="s">
        <v>91</v>
      </c>
      <c r="B210" s="23" t="s">
        <v>95</v>
      </c>
      <c r="C210" s="24" t="s">
        <v>166</v>
      </c>
      <c r="D210" s="25"/>
      <c r="E210" s="25">
        <v>23000</v>
      </c>
      <c r="F210" s="26">
        <f t="shared" si="17"/>
        <v>99712135.396500051</v>
      </c>
    </row>
    <row r="211" spans="1:128" s="5" customFormat="1" ht="15.75" x14ac:dyDescent="0.25">
      <c r="A211" s="23" t="s">
        <v>91</v>
      </c>
      <c r="B211" s="23" t="s">
        <v>96</v>
      </c>
      <c r="C211" s="24" t="s">
        <v>167</v>
      </c>
      <c r="D211" s="25"/>
      <c r="E211" s="25">
        <v>23000</v>
      </c>
      <c r="F211" s="26">
        <f t="shared" si="17"/>
        <v>99689135.396500051</v>
      </c>
    </row>
    <row r="212" spans="1:128" s="5" customFormat="1" ht="15.75" x14ac:dyDescent="0.25">
      <c r="A212" s="23" t="s">
        <v>91</v>
      </c>
      <c r="B212" s="23"/>
      <c r="C212" s="27" t="s">
        <v>29</v>
      </c>
      <c r="D212" s="25"/>
      <c r="E212" s="25">
        <v>1967218.3</v>
      </c>
      <c r="F212" s="29">
        <f t="shared" si="17"/>
        <v>97721917.096500054</v>
      </c>
    </row>
    <row r="213" spans="1:128" s="6" customFormat="1" thickBot="1" x14ac:dyDescent="0.3">
      <c r="A213" s="30"/>
      <c r="B213" s="31"/>
      <c r="C213" s="32"/>
      <c r="D213" s="33">
        <f>SUM(D12:D212)</f>
        <v>74590939.720000014</v>
      </c>
      <c r="E213" s="33">
        <f>SUM(E12:E212)</f>
        <v>59384029.792499982</v>
      </c>
      <c r="F213" s="34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thickTop="1" x14ac:dyDescent="0.25">
      <c r="A214" s="30"/>
      <c r="B214" s="31"/>
      <c r="C214" s="32"/>
      <c r="D214" s="35"/>
      <c r="E214" s="35"/>
      <c r="F214" s="36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15.75" x14ac:dyDescent="0.25">
      <c r="A215" s="3"/>
      <c r="B215" s="1"/>
      <c r="C215" s="2"/>
      <c r="D215" s="7"/>
      <c r="E215" s="7"/>
      <c r="F215" s="14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15.75" x14ac:dyDescent="0.25">
      <c r="A216" s="3"/>
      <c r="B216" s="1"/>
      <c r="C216" s="2"/>
      <c r="D216" s="7"/>
      <c r="E216" s="7"/>
      <c r="F216" s="14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15.75" x14ac:dyDescent="0.25">
      <c r="A217" s="3"/>
      <c r="B217" s="1"/>
      <c r="C217" s="2"/>
      <c r="D217" s="7"/>
      <c r="E217" s="7"/>
      <c r="F217" s="14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15.75" x14ac:dyDescent="0.25">
      <c r="A218" s="3"/>
      <c r="B218" s="1"/>
      <c r="C218" s="2"/>
      <c r="D218" s="7"/>
      <c r="E218" s="7"/>
      <c r="F218" s="14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15.75" x14ac:dyDescent="0.25">
      <c r="A219" s="3"/>
      <c r="B219" s="1"/>
      <c r="C219" s="2"/>
      <c r="D219" s="7"/>
      <c r="E219" s="7"/>
      <c r="F219" s="14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15.75" x14ac:dyDescent="0.25">
      <c r="A220" s="3"/>
      <c r="B220" s="1"/>
      <c r="C220" s="2"/>
      <c r="D220" s="7"/>
      <c r="E220" s="7"/>
      <c r="F220" s="14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15.75" x14ac:dyDescent="0.25">
      <c r="A221" s="3"/>
      <c r="B221" s="1"/>
      <c r="C221" s="2"/>
      <c r="D221" s="7"/>
      <c r="E221" s="7"/>
      <c r="F221" s="14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15.75" x14ac:dyDescent="0.25">
      <c r="A222" s="38" t="s">
        <v>13</v>
      </c>
      <c r="B222" s="38"/>
      <c r="C222" s="38"/>
      <c r="D222" s="38"/>
      <c r="E222" s="38"/>
      <c r="F222" s="3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15.75" x14ac:dyDescent="0.25">
      <c r="A223" s="37" t="s">
        <v>14</v>
      </c>
      <c r="B223" s="37"/>
      <c r="C223" s="37"/>
      <c r="D223" s="37"/>
      <c r="E223" s="37"/>
      <c r="F223" s="3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15.75" x14ac:dyDescent="0.25">
      <c r="A224" s="17"/>
      <c r="B224" s="17"/>
      <c r="C224" s="17"/>
      <c r="D224" s="17"/>
      <c r="E224" s="17"/>
      <c r="F224" s="1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15.75" x14ac:dyDescent="0.25">
      <c r="A225" s="17"/>
      <c r="B225" s="17"/>
      <c r="C225" s="17"/>
      <c r="D225" s="17"/>
      <c r="E225" s="17"/>
      <c r="F225" s="1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15.75" x14ac:dyDescent="0.25">
      <c r="A226" s="17"/>
      <c r="B226" s="17"/>
      <c r="C226" s="17"/>
      <c r="D226" s="17"/>
      <c r="E226" s="17"/>
      <c r="F226" s="1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17"/>
      <c r="B227" s="17"/>
      <c r="C227" s="17"/>
      <c r="D227" s="17"/>
      <c r="E227" s="17"/>
      <c r="F227" s="1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17"/>
      <c r="B228" s="17"/>
      <c r="C228" s="17"/>
      <c r="D228" s="17"/>
      <c r="E228" s="17"/>
      <c r="F228" s="1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17"/>
      <c r="B229" s="17"/>
      <c r="C229" s="17"/>
      <c r="D229" s="17"/>
      <c r="E229" s="17"/>
      <c r="F229" s="1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15.75" x14ac:dyDescent="0.25">
      <c r="A230" s="17"/>
      <c r="B230" s="17"/>
      <c r="C230" s="17"/>
      <c r="D230" s="17"/>
      <c r="E230" s="17"/>
      <c r="F230" s="1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5.75" x14ac:dyDescent="0.25">
      <c r="A231" s="17"/>
      <c r="B231" s="17"/>
      <c r="C231" s="17"/>
      <c r="D231" s="17"/>
      <c r="E231" s="17"/>
      <c r="F231" s="1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x14ac:dyDescent="0.25">
      <c r="A232" s="4"/>
      <c r="B232" s="4"/>
      <c r="C232" s="4"/>
      <c r="D232" s="4"/>
      <c r="E232" s="4"/>
      <c r="F232" s="4"/>
    </row>
    <row r="233" spans="1:128" s="6" customFormat="1" ht="15.75" x14ac:dyDescent="0.25">
      <c r="A233" s="4"/>
      <c r="B233" s="4"/>
      <c r="C233" s="4"/>
      <c r="D233" s="4"/>
      <c r="E233" s="4"/>
      <c r="F233" s="4"/>
    </row>
    <row r="234" spans="1:128" s="6" customFormat="1" ht="15.75" x14ac:dyDescent="0.25">
      <c r="A234" s="4"/>
      <c r="B234" s="15" t="s">
        <v>15</v>
      </c>
      <c r="C234" s="4"/>
      <c r="D234" s="4"/>
      <c r="E234" s="38" t="s">
        <v>16</v>
      </c>
      <c r="F234" s="38"/>
    </row>
    <row r="235" spans="1:128" s="6" customFormat="1" ht="15.75" x14ac:dyDescent="0.25">
      <c r="A235" s="4"/>
      <c r="B235" s="18" t="s">
        <v>30</v>
      </c>
      <c r="C235" s="4"/>
      <c r="D235" s="4"/>
      <c r="E235" s="37" t="s">
        <v>17</v>
      </c>
      <c r="F235" s="37"/>
    </row>
    <row r="236" spans="1:128" s="6" customFormat="1" ht="15.75" x14ac:dyDescent="0.25">
      <c r="A236" s="4"/>
      <c r="B236" s="4"/>
      <c r="C236" s="4"/>
      <c r="D236" s="4"/>
      <c r="E236" s="4"/>
      <c r="F236" s="4"/>
    </row>
    <row r="237" spans="1:128" s="6" customFormat="1" ht="15.75" x14ac:dyDescent="0.25">
      <c r="A237" s="4"/>
      <c r="B237" s="19"/>
      <c r="C237" s="4"/>
      <c r="D237" s="4"/>
      <c r="E237" s="20"/>
      <c r="F237" s="20"/>
    </row>
    <row r="238" spans="1:128" s="6" customFormat="1" ht="15.75" x14ac:dyDescent="0.25">
      <c r="A238" s="4"/>
      <c r="B238" s="19"/>
      <c r="C238" s="4"/>
      <c r="D238" s="4"/>
      <c r="E238" s="20"/>
      <c r="F238" s="20"/>
    </row>
    <row r="239" spans="1:128" s="6" customFormat="1" ht="15.75" x14ac:dyDescent="0.25">
      <c r="A239" s="4"/>
      <c r="B239" s="19"/>
      <c r="C239" s="4"/>
      <c r="D239" s="4"/>
      <c r="E239" s="20"/>
      <c r="F239" s="20"/>
    </row>
    <row r="240" spans="1:128" s="6" customFormat="1" ht="15.75" x14ac:dyDescent="0.25"/>
    <row r="241" s="6" customFormat="1" ht="15.75" x14ac:dyDescent="0.25"/>
    <row r="242" s="6" customFormat="1" ht="15.75" x14ac:dyDescent="0.25"/>
    <row r="243" s="6" customFormat="1" ht="15.75" x14ac:dyDescent="0.25"/>
    <row r="244" s="6" customFormat="1" ht="15.75" x14ac:dyDescent="0.25"/>
    <row r="245" s="6" customFormat="1" ht="15.75" x14ac:dyDescent="0.25"/>
    <row r="246" s="6" customFormat="1" ht="15.75" x14ac:dyDescent="0.25"/>
    <row r="247" s="6" customFormat="1" ht="15.75" x14ac:dyDescent="0.25"/>
    <row r="248" s="6" customFormat="1" ht="15.75" x14ac:dyDescent="0.25"/>
    <row r="249" s="6" customFormat="1" ht="15.75" x14ac:dyDescent="0.25"/>
    <row r="250" s="6" customFormat="1" ht="15.75" x14ac:dyDescent="0.25"/>
    <row r="251" s="6" customFormat="1" ht="15.75" x14ac:dyDescent="0.25"/>
    <row r="252" s="6" customFormat="1" ht="15.75" x14ac:dyDescent="0.25"/>
    <row r="253" s="6" customFormat="1" ht="15.75" x14ac:dyDescent="0.25"/>
    <row r="254" s="6" customFormat="1" ht="15.75" x14ac:dyDescent="0.25"/>
    <row r="255" s="6" customFormat="1" ht="15.75" x14ac:dyDescent="0.25"/>
    <row r="256" s="6" customFormat="1" ht="15.75" x14ac:dyDescent="0.25"/>
    <row r="257" s="6" customFormat="1" ht="15.75" x14ac:dyDescent="0.25"/>
    <row r="258" s="6" customFormat="1" ht="15.75" x14ac:dyDescent="0.25"/>
    <row r="259" s="6" customFormat="1" ht="15.75" x14ac:dyDescent="0.25"/>
    <row r="260" s="6" customFormat="1" ht="15.75" x14ac:dyDescent="0.25"/>
    <row r="261" s="6" customFormat="1" ht="15.75" x14ac:dyDescent="0.25"/>
    <row r="262" s="6" customFormat="1" ht="15.75" x14ac:dyDescent="0.25"/>
    <row r="263" s="6" customFormat="1" ht="15.75" x14ac:dyDescent="0.25"/>
    <row r="264" s="6" customFormat="1" ht="15.75" x14ac:dyDescent="0.25"/>
    <row r="265" s="6" customFormat="1" ht="15.75" x14ac:dyDescent="0.25"/>
    <row r="266" s="6" customFormat="1" ht="15.75" x14ac:dyDescent="0.25"/>
    <row r="267" s="6" customFormat="1" ht="15.75" x14ac:dyDescent="0.25"/>
    <row r="268" s="6" customFormat="1" ht="15.75" x14ac:dyDescent="0.25"/>
    <row r="269" s="6" customFormat="1" ht="15.75" x14ac:dyDescent="0.25"/>
    <row r="270" s="6" customFormat="1" ht="15.75" x14ac:dyDescent="0.25"/>
    <row r="271" s="6" customFormat="1" ht="15.75" x14ac:dyDescent="0.25"/>
    <row r="272" s="6" customFormat="1" ht="15.75" x14ac:dyDescent="0.25"/>
    <row r="273" s="6" customFormat="1" ht="15.75" x14ac:dyDescent="0.25"/>
    <row r="274" s="6" customFormat="1" ht="15.75" x14ac:dyDescent="0.25"/>
    <row r="275" s="6" customFormat="1" ht="15.75" x14ac:dyDescent="0.25"/>
    <row r="276" s="6" customFormat="1" ht="15.75" x14ac:dyDescent="0.25"/>
    <row r="277" s="6" customFormat="1" ht="15.75" x14ac:dyDescent="0.25"/>
    <row r="278" s="6" customFormat="1" ht="15.75" x14ac:dyDescent="0.25"/>
    <row r="279" s="6" customFormat="1" ht="15.75" x14ac:dyDescent="0.25"/>
    <row r="280" s="6" customFormat="1" ht="15.75" x14ac:dyDescent="0.25"/>
    <row r="281" s="6" customFormat="1" ht="15.75" x14ac:dyDescent="0.25"/>
    <row r="282" s="6" customFormat="1" ht="15.75" x14ac:dyDescent="0.25"/>
    <row r="283" s="6" customFormat="1" ht="15.75" x14ac:dyDescent="0.25"/>
    <row r="284" s="6" customFormat="1" ht="15.75" x14ac:dyDescent="0.25"/>
    <row r="285" s="6" customFormat="1" ht="15.75" x14ac:dyDescent="0.25"/>
    <row r="286" s="6" customFormat="1" ht="15.75" x14ac:dyDescent="0.25"/>
    <row r="287" s="6" customFormat="1" ht="15.75" x14ac:dyDescent="0.25"/>
    <row r="288" s="6" customFormat="1" ht="15.75" x14ac:dyDescent="0.25"/>
    <row r="289" s="6" customFormat="1" ht="15.75" x14ac:dyDescent="0.25"/>
    <row r="290" s="6" customFormat="1" ht="15.75" x14ac:dyDescent="0.25"/>
    <row r="291" s="6" customFormat="1" ht="15.75" x14ac:dyDescent="0.25"/>
    <row r="292" s="6" customFormat="1" ht="15.75" x14ac:dyDescent="0.25"/>
    <row r="293" s="6" customFormat="1" ht="15.75" x14ac:dyDescent="0.25"/>
    <row r="294" s="6" customFormat="1" ht="15.75" x14ac:dyDescent="0.25"/>
    <row r="295" s="6" customFormat="1" ht="15.75" x14ac:dyDescent="0.25"/>
    <row r="296" s="6" customFormat="1" ht="15.75" x14ac:dyDescent="0.25"/>
    <row r="297" s="6" customFormat="1" ht="15.75" x14ac:dyDescent="0.25"/>
    <row r="298" s="6" customFormat="1" ht="15.75" x14ac:dyDescent="0.25"/>
    <row r="299" s="6" customFormat="1" ht="15.75" x14ac:dyDescent="0.25"/>
    <row r="300" s="6" customFormat="1" ht="15.75" x14ac:dyDescent="0.25"/>
    <row r="301" s="6" customFormat="1" ht="15.75" x14ac:dyDescent="0.25"/>
    <row r="302" s="6" customFormat="1" ht="15.75" x14ac:dyDescent="0.25"/>
    <row r="303" s="6" customFormat="1" ht="15.75" x14ac:dyDescent="0.25"/>
    <row r="304" s="6" customFormat="1" ht="15.75" x14ac:dyDescent="0.25"/>
    <row r="305" s="6" customFormat="1" ht="15.75" x14ac:dyDescent="0.25"/>
    <row r="306" s="6" customFormat="1" ht="15.75" x14ac:dyDescent="0.25"/>
    <row r="307" s="6" customFormat="1" ht="15.75" x14ac:dyDescent="0.25"/>
    <row r="308" s="6" customFormat="1" ht="15.75" x14ac:dyDescent="0.25"/>
    <row r="309" s="6" customFormat="1" ht="15.75" x14ac:dyDescent="0.25"/>
    <row r="310" s="6" customFormat="1" ht="15.75" x14ac:dyDescent="0.25"/>
    <row r="311" s="6" customFormat="1" ht="15.75" x14ac:dyDescent="0.25"/>
    <row r="312" s="6" customFormat="1" ht="15.75" x14ac:dyDescent="0.25"/>
    <row r="313" s="6" customFormat="1" ht="15.75" x14ac:dyDescent="0.25"/>
    <row r="314" s="6" customFormat="1" ht="15.75" x14ac:dyDescent="0.25"/>
    <row r="315" s="6" customFormat="1" ht="15.75" x14ac:dyDescent="0.25"/>
    <row r="316" s="6" customFormat="1" ht="15.75" x14ac:dyDescent="0.25"/>
    <row r="317" s="6" customFormat="1" ht="15.75" x14ac:dyDescent="0.25"/>
    <row r="318" s="6" customFormat="1" ht="15.75" x14ac:dyDescent="0.25"/>
    <row r="319" s="6" customFormat="1" ht="15.75" x14ac:dyDescent="0.25"/>
    <row r="320" s="6" customFormat="1" ht="15.75" x14ac:dyDescent="0.25"/>
    <row r="321" spans="1:6" s="6" customFormat="1" ht="15.75" x14ac:dyDescent="0.25"/>
    <row r="322" spans="1:6" s="6" customFormat="1" ht="15.75" x14ac:dyDescent="0.25"/>
    <row r="323" spans="1:6" s="6" customFormat="1" ht="15.75" x14ac:dyDescent="0.25"/>
    <row r="324" spans="1:6" s="6" customFormat="1" ht="15.75" x14ac:dyDescent="0.25"/>
    <row r="325" spans="1:6" s="6" customFormat="1" ht="15.75" x14ac:dyDescent="0.25"/>
    <row r="326" spans="1:6" s="6" customFormat="1" ht="15.75" x14ac:dyDescent="0.25"/>
    <row r="327" spans="1:6" s="6" customFormat="1" ht="15.75" x14ac:dyDescent="0.25"/>
    <row r="328" spans="1:6" s="6" customFormat="1" ht="15.75" x14ac:dyDescent="0.25"/>
    <row r="329" spans="1:6" s="6" customFormat="1" ht="15.75" x14ac:dyDescent="0.25"/>
    <row r="330" spans="1:6" s="6" customFormat="1" ht="15.75" x14ac:dyDescent="0.25"/>
    <row r="331" spans="1:6" s="6" customFormat="1" ht="15.75" x14ac:dyDescent="0.25"/>
    <row r="332" spans="1:6" s="6" customFormat="1" ht="15.75" x14ac:dyDescent="0.25"/>
    <row r="333" spans="1:6" s="6" customFormat="1" ht="15.75" x14ac:dyDescent="0.25"/>
    <row r="334" spans="1:6" ht="15.75" x14ac:dyDescent="0.25">
      <c r="A334" s="4"/>
      <c r="B334" s="6"/>
      <c r="C334" s="6"/>
      <c r="D334" s="6"/>
      <c r="E334" s="6"/>
      <c r="F334" s="6"/>
    </row>
    <row r="335" spans="1:6" ht="15.75" x14ac:dyDescent="0.25">
      <c r="A335" s="4"/>
      <c r="B335" s="6"/>
      <c r="C335" s="6"/>
      <c r="D335" s="6"/>
      <c r="E335" s="6"/>
      <c r="F335" s="6"/>
    </row>
    <row r="336" spans="1:6" ht="15.75" x14ac:dyDescent="0.25">
      <c r="A336" s="4"/>
      <c r="B336" s="6"/>
      <c r="C336" s="6"/>
      <c r="D336" s="6"/>
      <c r="E336" s="6"/>
      <c r="F336" s="6"/>
    </row>
    <row r="337" spans="1:5" ht="15.75" x14ac:dyDescent="0.25">
      <c r="A337" s="4"/>
      <c r="B337" s="6"/>
      <c r="C337" s="6"/>
      <c r="D337" s="6"/>
      <c r="E337" s="6"/>
    </row>
    <row r="338" spans="1:5" ht="15.75" x14ac:dyDescent="0.25">
      <c r="A338" s="4"/>
      <c r="B338" s="6"/>
      <c r="C338" s="6"/>
      <c r="D338" s="6"/>
      <c r="E338" s="6"/>
    </row>
    <row r="339" spans="1:5" ht="15.75" x14ac:dyDescent="0.25"/>
    <row r="727" spans="1:6" ht="16.5" customHeight="1" x14ac:dyDescent="0.25">
      <c r="A727" s="4"/>
      <c r="F727" s="8"/>
    </row>
    <row r="728" spans="1:6" ht="15.75" x14ac:dyDescent="0.25">
      <c r="A728" s="4"/>
    </row>
    <row r="729" spans="1:6" ht="15.75" x14ac:dyDescent="0.25"/>
  </sheetData>
  <mergeCells count="13">
    <mergeCell ref="A6:F6"/>
    <mergeCell ref="A7:F7"/>
    <mergeCell ref="A8:F8"/>
    <mergeCell ref="A1:F1"/>
    <mergeCell ref="A2:F2"/>
    <mergeCell ref="A3:F3"/>
    <mergeCell ref="A4:F4"/>
    <mergeCell ref="A5:F5"/>
    <mergeCell ref="A223:F223"/>
    <mergeCell ref="A222:F222"/>
    <mergeCell ref="E234:F234"/>
    <mergeCell ref="E235:F235"/>
    <mergeCell ref="D10:E10"/>
  </mergeCells>
  <pageMargins left="0.19685039370078741" right="0.19685039370078741" top="0.19685039370078741" bottom="0.19685039370078741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"/>
  <sheetViews>
    <sheetView workbookViewId="0">
      <selection activeCell="D18" sqref="D18"/>
    </sheetView>
  </sheetViews>
  <sheetFormatPr baseColWidth="10" defaultRowHeight="15" x14ac:dyDescent="0.25"/>
  <cols>
    <col min="1" max="1" width="3.5703125" customWidth="1"/>
    <col min="2" max="3" width="14" customWidth="1"/>
    <col min="4" max="4" width="57" customWidth="1"/>
    <col min="5" max="5" width="18.28515625" customWidth="1"/>
    <col min="6" max="6" width="19.42578125" customWidth="1"/>
    <col min="7" max="7" width="23" customWidth="1"/>
    <col min="8" max="8" width="16.42578125" bestFit="1" customWidth="1"/>
    <col min="9" max="9" width="15.140625" customWidth="1"/>
  </cols>
  <sheetData>
    <row r="1" spans="1:14" ht="15.75" x14ac:dyDescent="0.25">
      <c r="A1" s="4"/>
      <c r="B1" s="45"/>
      <c r="C1" s="45"/>
      <c r="D1" s="45"/>
      <c r="E1" s="45"/>
      <c r="F1" s="45"/>
      <c r="G1" s="45"/>
    </row>
    <row r="2" spans="1:14" ht="15" customHeight="1" x14ac:dyDescent="0.25">
      <c r="A2" s="4"/>
      <c r="B2" s="45" t="s">
        <v>7</v>
      </c>
      <c r="C2" s="45"/>
      <c r="D2" s="45"/>
      <c r="E2" s="45"/>
      <c r="F2" s="45"/>
      <c r="G2" s="45"/>
    </row>
    <row r="3" spans="1:14" ht="15.75" x14ac:dyDescent="0.25">
      <c r="A3" s="4"/>
      <c r="B3" s="46" t="s">
        <v>9</v>
      </c>
      <c r="C3" s="46"/>
      <c r="D3" s="46"/>
      <c r="E3" s="46"/>
      <c r="F3" s="46"/>
      <c r="G3" s="46"/>
    </row>
    <row r="4" spans="1:14" ht="15" customHeight="1" x14ac:dyDescent="0.25">
      <c r="A4" s="41" t="s">
        <v>8</v>
      </c>
      <c r="B4" s="41"/>
      <c r="C4" s="41"/>
      <c r="D4" s="41"/>
      <c r="E4" s="41"/>
      <c r="F4" s="41"/>
      <c r="G4" s="41"/>
      <c r="H4" s="47"/>
    </row>
    <row r="5" spans="1:14" ht="15.75" x14ac:dyDescent="0.25">
      <c r="A5" s="4"/>
      <c r="B5" s="46" t="s">
        <v>10</v>
      </c>
      <c r="C5" s="46"/>
      <c r="D5" s="46"/>
      <c r="E5" s="46"/>
      <c r="F5" s="46"/>
      <c r="G5" s="46"/>
      <c r="H5" s="48"/>
      <c r="I5" s="49"/>
      <c r="J5" s="49"/>
      <c r="K5" s="49"/>
      <c r="L5" s="49"/>
      <c r="M5" s="49"/>
      <c r="N5" s="49"/>
    </row>
    <row r="6" spans="1:14" ht="15.75" x14ac:dyDescent="0.25">
      <c r="A6" s="50"/>
      <c r="B6" s="50"/>
      <c r="C6" s="50"/>
      <c r="D6" s="50"/>
      <c r="E6" s="50"/>
      <c r="F6" s="50"/>
      <c r="G6" s="50"/>
      <c r="H6" s="48"/>
      <c r="I6" s="49"/>
      <c r="J6" s="49"/>
      <c r="K6" s="49"/>
      <c r="L6" s="49"/>
      <c r="M6" s="49"/>
      <c r="N6" s="49"/>
    </row>
    <row r="7" spans="1:14" ht="15.75" x14ac:dyDescent="0.25">
      <c r="A7" s="41" t="s">
        <v>11</v>
      </c>
      <c r="B7" s="41"/>
      <c r="C7" s="41"/>
      <c r="D7" s="41"/>
      <c r="E7" s="41"/>
      <c r="F7" s="41"/>
      <c r="G7" s="41"/>
      <c r="H7" s="48"/>
      <c r="I7" s="49"/>
      <c r="J7" s="49"/>
      <c r="K7" s="49"/>
      <c r="L7" s="49"/>
      <c r="M7" s="49"/>
      <c r="N7" s="49"/>
    </row>
    <row r="8" spans="1:14" ht="15.75" x14ac:dyDescent="0.25">
      <c r="A8" s="41" t="s">
        <v>12</v>
      </c>
      <c r="B8" s="41"/>
      <c r="C8" s="41"/>
      <c r="D8" s="41"/>
      <c r="E8" s="41"/>
      <c r="F8" s="41"/>
      <c r="G8" s="41"/>
      <c r="H8" s="48"/>
      <c r="I8" s="49"/>
      <c r="J8" s="49"/>
      <c r="K8" s="49"/>
      <c r="L8" s="49"/>
      <c r="M8" s="49"/>
      <c r="N8" s="49"/>
    </row>
    <row r="9" spans="1:14" ht="15.75" x14ac:dyDescent="0.25">
      <c r="A9" s="41" t="s">
        <v>31</v>
      </c>
      <c r="B9" s="41"/>
      <c r="C9" s="41"/>
      <c r="D9" s="41"/>
      <c r="E9" s="41"/>
      <c r="F9" s="41"/>
      <c r="G9" s="41"/>
      <c r="H9" s="48"/>
      <c r="I9" s="49"/>
      <c r="J9" s="49"/>
      <c r="K9" s="49"/>
      <c r="L9" s="49"/>
      <c r="M9" s="49"/>
      <c r="N9" s="49"/>
    </row>
    <row r="10" spans="1:14" ht="15.75" x14ac:dyDescent="0.25">
      <c r="A10" s="51" t="s">
        <v>168</v>
      </c>
      <c r="B10" s="42"/>
      <c r="C10" s="42"/>
      <c r="D10" s="42"/>
      <c r="E10" s="42"/>
      <c r="F10" s="42"/>
      <c r="G10" s="52"/>
      <c r="H10" s="48"/>
      <c r="I10" s="49"/>
      <c r="J10" s="49"/>
      <c r="K10" s="49"/>
      <c r="L10" s="49"/>
      <c r="M10" s="49"/>
      <c r="N10" s="49"/>
    </row>
    <row r="11" spans="1:14" ht="16.5" thickBot="1" x14ac:dyDescent="0.3">
      <c r="A11" s="53"/>
      <c r="B11" s="54"/>
      <c r="C11" s="54"/>
      <c r="D11" s="55"/>
      <c r="E11" s="40" t="s">
        <v>0</v>
      </c>
      <c r="F11" s="40"/>
      <c r="G11" s="56">
        <v>10750476.58</v>
      </c>
      <c r="H11" s="48"/>
      <c r="I11" s="49"/>
      <c r="J11" s="49"/>
      <c r="K11" s="49"/>
      <c r="L11" s="49"/>
      <c r="M11" s="49"/>
      <c r="N11" s="49"/>
    </row>
    <row r="12" spans="1:14" ht="31.5" x14ac:dyDescent="0.25">
      <c r="A12" s="57"/>
      <c r="B12" s="11" t="s">
        <v>1</v>
      </c>
      <c r="C12" s="12" t="s">
        <v>169</v>
      </c>
      <c r="D12" s="13" t="s">
        <v>2</v>
      </c>
      <c r="E12" s="16" t="s">
        <v>3</v>
      </c>
      <c r="F12" s="16" t="s">
        <v>4</v>
      </c>
      <c r="G12" s="16" t="s">
        <v>5</v>
      </c>
      <c r="H12" s="48"/>
      <c r="I12" s="49"/>
      <c r="J12" s="49"/>
      <c r="K12" s="49"/>
      <c r="L12" s="49"/>
      <c r="M12" s="49"/>
      <c r="N12" s="49"/>
    </row>
    <row r="13" spans="1:14" ht="31.5" x14ac:dyDescent="0.25">
      <c r="A13" s="58"/>
      <c r="B13" s="59">
        <v>44752</v>
      </c>
      <c r="C13" s="60">
        <v>3465</v>
      </c>
      <c r="D13" s="61" t="s">
        <v>170</v>
      </c>
      <c r="E13" s="62"/>
      <c r="F13" s="63">
        <v>4000</v>
      </c>
      <c r="G13" s="64">
        <f>+G11+E13-F13</f>
        <v>10746476.58</v>
      </c>
      <c r="H13" s="48"/>
      <c r="I13" s="49"/>
      <c r="J13" s="49"/>
      <c r="K13" s="49"/>
      <c r="L13" s="49"/>
      <c r="M13" s="49"/>
      <c r="N13" s="49"/>
    </row>
    <row r="14" spans="1:14" ht="15.75" customHeight="1" x14ac:dyDescent="0.25">
      <c r="A14" s="58"/>
      <c r="B14" s="59">
        <v>44844</v>
      </c>
      <c r="C14" s="60">
        <v>3466</v>
      </c>
      <c r="D14" s="61" t="s">
        <v>171</v>
      </c>
      <c r="E14" s="62"/>
      <c r="F14" s="63">
        <v>24605</v>
      </c>
      <c r="G14" s="64">
        <f>+G13+E14+-F14</f>
        <v>10721871.58</v>
      </c>
      <c r="H14" s="48"/>
      <c r="I14" s="49"/>
      <c r="J14" s="49"/>
      <c r="K14" s="49"/>
      <c r="L14" s="49"/>
      <c r="M14" s="49"/>
      <c r="N14" s="49"/>
    </row>
    <row r="15" spans="1:14" ht="15.75" customHeight="1" x14ac:dyDescent="0.25">
      <c r="A15" s="58"/>
      <c r="B15" s="59">
        <v>44844</v>
      </c>
      <c r="C15" s="60">
        <v>3467</v>
      </c>
      <c r="D15" s="61" t="s">
        <v>172</v>
      </c>
      <c r="E15" s="62"/>
      <c r="F15" s="63">
        <v>8069.17</v>
      </c>
      <c r="G15" s="64">
        <f t="shared" ref="G15:G24" si="0">+G14+E15+-F15</f>
        <v>10713802.41</v>
      </c>
      <c r="H15" s="49"/>
      <c r="I15" s="49"/>
      <c r="J15" s="49"/>
      <c r="K15" s="49"/>
      <c r="L15" s="49"/>
    </row>
    <row r="16" spans="1:14" ht="31.5" x14ac:dyDescent="0.25">
      <c r="A16" s="8"/>
      <c r="B16" s="65" t="s">
        <v>51</v>
      </c>
      <c r="C16" s="60">
        <v>3468</v>
      </c>
      <c r="D16" s="61" t="s">
        <v>173</v>
      </c>
      <c r="E16" s="62"/>
      <c r="F16" s="63">
        <v>1500</v>
      </c>
      <c r="G16" s="64">
        <f t="shared" si="0"/>
        <v>10712302.41</v>
      </c>
    </row>
    <row r="17" spans="1:7" ht="47.25" x14ac:dyDescent="0.25">
      <c r="A17" s="66"/>
      <c r="B17" s="65" t="s">
        <v>51</v>
      </c>
      <c r="C17" s="60">
        <v>3469</v>
      </c>
      <c r="D17" s="61" t="s">
        <v>174</v>
      </c>
      <c r="E17" s="62"/>
      <c r="F17" s="63">
        <v>1500</v>
      </c>
      <c r="G17" s="64">
        <f t="shared" si="0"/>
        <v>10710802.41</v>
      </c>
    </row>
    <row r="18" spans="1:7" ht="47.25" x14ac:dyDescent="0.25">
      <c r="A18" s="66"/>
      <c r="B18" s="65" t="s">
        <v>53</v>
      </c>
      <c r="C18" s="60">
        <v>3470</v>
      </c>
      <c r="D18" s="61" t="s">
        <v>175</v>
      </c>
      <c r="E18" s="62"/>
      <c r="F18" s="63">
        <v>24102.400000000001</v>
      </c>
      <c r="G18" s="64">
        <f t="shared" si="0"/>
        <v>10686700.01</v>
      </c>
    </row>
    <row r="19" spans="1:7" ht="47.25" x14ac:dyDescent="0.25">
      <c r="A19" s="66"/>
      <c r="B19" s="65" t="s">
        <v>53</v>
      </c>
      <c r="C19" s="60">
        <v>3471</v>
      </c>
      <c r="D19" s="61" t="s">
        <v>176</v>
      </c>
      <c r="E19" s="62"/>
      <c r="F19" s="63">
        <v>90000</v>
      </c>
      <c r="G19" s="64">
        <f t="shared" si="0"/>
        <v>10596700.01</v>
      </c>
    </row>
    <row r="20" spans="1:7" ht="47.25" x14ac:dyDescent="0.25">
      <c r="A20" s="66"/>
      <c r="B20" s="65" t="s">
        <v>86</v>
      </c>
      <c r="C20" s="60">
        <v>3472</v>
      </c>
      <c r="D20" s="61" t="s">
        <v>177</v>
      </c>
      <c r="E20" s="62"/>
      <c r="F20" s="63">
        <v>12000</v>
      </c>
      <c r="G20" s="64">
        <f t="shared" si="0"/>
        <v>10584700.01</v>
      </c>
    </row>
    <row r="21" spans="1:7" ht="15.75" x14ac:dyDescent="0.25">
      <c r="A21" s="66"/>
      <c r="B21" s="65" t="s">
        <v>86</v>
      </c>
      <c r="C21" s="60"/>
      <c r="D21" s="61" t="s">
        <v>178</v>
      </c>
      <c r="E21" s="62"/>
      <c r="F21" s="63">
        <v>100000</v>
      </c>
      <c r="G21" s="64">
        <f t="shared" si="0"/>
        <v>10484700.01</v>
      </c>
    </row>
    <row r="22" spans="1:7" ht="15.75" x14ac:dyDescent="0.25">
      <c r="A22" s="66"/>
      <c r="B22" s="59">
        <v>44865</v>
      </c>
      <c r="C22" s="60"/>
      <c r="D22" s="61" t="s">
        <v>179</v>
      </c>
      <c r="E22" s="62"/>
      <c r="F22" s="63">
        <v>230.66</v>
      </c>
      <c r="G22" s="64">
        <f t="shared" si="0"/>
        <v>10484469.35</v>
      </c>
    </row>
    <row r="23" spans="1:7" ht="15.75" x14ac:dyDescent="0.25">
      <c r="A23" s="66"/>
      <c r="B23" s="59">
        <v>44865</v>
      </c>
      <c r="C23" s="60"/>
      <c r="D23" s="61" t="s">
        <v>180</v>
      </c>
      <c r="E23" s="62"/>
      <c r="F23" s="63">
        <v>175</v>
      </c>
      <c r="G23" s="64">
        <f t="shared" si="0"/>
        <v>10484294.35</v>
      </c>
    </row>
    <row r="24" spans="1:7" ht="15.75" x14ac:dyDescent="0.25">
      <c r="A24" s="66"/>
      <c r="B24" s="59">
        <v>44865</v>
      </c>
      <c r="C24" s="60"/>
      <c r="D24" s="61" t="s">
        <v>181</v>
      </c>
      <c r="E24" s="62"/>
      <c r="F24" s="63">
        <v>500</v>
      </c>
      <c r="G24" s="67">
        <f t="shared" si="0"/>
        <v>10483794.35</v>
      </c>
    </row>
    <row r="25" spans="1:7" ht="16.5" thickBot="1" x14ac:dyDescent="0.3">
      <c r="A25" s="66"/>
      <c r="B25" s="3"/>
      <c r="C25" s="68"/>
      <c r="D25" s="69"/>
      <c r="E25" s="7"/>
      <c r="F25" s="70">
        <f>SUM(F13:F24)</f>
        <v>266682.23</v>
      </c>
      <c r="G25" s="71"/>
    </row>
    <row r="26" spans="1:7" ht="16.5" thickTop="1" x14ac:dyDescent="0.25">
      <c r="A26" s="66"/>
      <c r="B26" s="3"/>
      <c r="C26" s="68"/>
      <c r="D26" s="69"/>
      <c r="E26" s="7"/>
      <c r="F26" s="72"/>
      <c r="G26" s="71"/>
    </row>
    <row r="27" spans="1:7" ht="15.75" x14ac:dyDescent="0.25">
      <c r="A27" s="66"/>
      <c r="B27" s="3"/>
      <c r="C27" s="68"/>
      <c r="D27" s="69"/>
      <c r="E27" s="7"/>
      <c r="F27" s="72"/>
      <c r="G27" s="71"/>
    </row>
    <row r="28" spans="1:7" ht="15.75" x14ac:dyDescent="0.25">
      <c r="A28" s="66"/>
      <c r="B28" s="3"/>
      <c r="C28" s="68"/>
      <c r="D28" s="69"/>
      <c r="E28" s="7"/>
      <c r="F28" s="72"/>
      <c r="G28" s="71"/>
    </row>
    <row r="29" spans="1:7" ht="15.75" x14ac:dyDescent="0.25">
      <c r="A29" s="66"/>
      <c r="B29" s="73"/>
      <c r="C29" s="74"/>
      <c r="D29" s="75"/>
      <c r="E29" s="76"/>
      <c r="F29" s="76"/>
      <c r="G29" s="77"/>
    </row>
    <row r="30" spans="1:7" ht="15.75" x14ac:dyDescent="0.25">
      <c r="A30" s="38" t="s">
        <v>182</v>
      </c>
      <c r="B30" s="38"/>
      <c r="C30" s="38"/>
      <c r="D30" s="38"/>
      <c r="E30" s="38"/>
      <c r="F30" s="38"/>
      <c r="G30" s="38"/>
    </row>
    <row r="31" spans="1:7" ht="15.75" x14ac:dyDescent="0.25">
      <c r="A31" s="37" t="s">
        <v>14</v>
      </c>
      <c r="B31" s="37"/>
      <c r="C31" s="37"/>
      <c r="D31" s="37"/>
      <c r="E31" s="37"/>
      <c r="F31" s="37"/>
      <c r="G31" s="37"/>
    </row>
    <row r="32" spans="1:7" ht="15.75" x14ac:dyDescent="0.25">
      <c r="A32" s="4"/>
      <c r="B32" s="4"/>
      <c r="C32" s="4"/>
      <c r="D32" s="4"/>
      <c r="E32" s="4"/>
      <c r="F32" s="4"/>
      <c r="G32" s="4"/>
    </row>
    <row r="33" spans="1:7" ht="15.75" x14ac:dyDescent="0.25">
      <c r="A33" s="4"/>
      <c r="B33" s="4"/>
      <c r="C33" s="4"/>
      <c r="D33" s="4"/>
      <c r="E33" s="4"/>
      <c r="F33" s="4"/>
      <c r="G33" s="4"/>
    </row>
    <row r="34" spans="1:7" ht="15.75" x14ac:dyDescent="0.25">
      <c r="A34" s="4"/>
      <c r="B34" s="4"/>
      <c r="C34" s="4"/>
      <c r="D34" s="4"/>
      <c r="E34" s="4"/>
      <c r="F34" s="4"/>
      <c r="G34" s="4"/>
    </row>
    <row r="35" spans="1:7" ht="15.75" x14ac:dyDescent="0.25">
      <c r="A35" s="4"/>
      <c r="B35" s="4"/>
      <c r="C35" s="4"/>
      <c r="D35" s="4"/>
      <c r="E35" s="4"/>
      <c r="F35" s="4"/>
      <c r="G35" s="4"/>
    </row>
    <row r="36" spans="1:7" ht="15.75" x14ac:dyDescent="0.25">
      <c r="A36" s="4"/>
      <c r="B36" s="4"/>
      <c r="C36" s="4"/>
      <c r="D36" s="4"/>
      <c r="E36" s="4"/>
      <c r="F36" s="4"/>
      <c r="G36" s="4"/>
    </row>
    <row r="37" spans="1:7" ht="15.75" x14ac:dyDescent="0.25">
      <c r="A37" s="4"/>
      <c r="B37" s="4"/>
      <c r="C37" s="4"/>
      <c r="D37" s="4"/>
      <c r="E37" s="4"/>
      <c r="F37" s="4"/>
      <c r="G37" s="4"/>
    </row>
    <row r="38" spans="1:7" ht="15.75" x14ac:dyDescent="0.25">
      <c r="A38" s="4"/>
      <c r="B38" s="4"/>
      <c r="C38" s="4"/>
      <c r="D38" s="4"/>
      <c r="E38" s="4"/>
      <c r="F38" s="4"/>
      <c r="G38" s="4"/>
    </row>
    <row r="39" spans="1:7" ht="15.75" x14ac:dyDescent="0.25">
      <c r="A39" s="4"/>
      <c r="B39" s="4"/>
      <c r="C39" s="4"/>
      <c r="D39" s="4"/>
      <c r="E39" s="4"/>
      <c r="F39" s="4"/>
      <c r="G39" s="4"/>
    </row>
    <row r="40" spans="1:7" ht="15.75" x14ac:dyDescent="0.25">
      <c r="A40" s="4"/>
      <c r="B40" s="15" t="s">
        <v>15</v>
      </c>
      <c r="C40" s="78"/>
      <c r="D40" s="78"/>
      <c r="E40" s="38" t="s">
        <v>16</v>
      </c>
      <c r="F40" s="38"/>
      <c r="G40" s="79"/>
    </row>
    <row r="41" spans="1:7" ht="15.75" x14ac:dyDescent="0.25">
      <c r="A41" s="4"/>
      <c r="B41" s="18" t="s">
        <v>183</v>
      </c>
      <c r="C41" s="80" t="s">
        <v>184</v>
      </c>
      <c r="D41" s="80"/>
      <c r="E41" s="37" t="s">
        <v>17</v>
      </c>
      <c r="F41" s="37"/>
      <c r="G41" s="80"/>
    </row>
    <row r="42" spans="1:7" ht="15.75" x14ac:dyDescent="0.25">
      <c r="A42" s="4"/>
      <c r="B42" s="4"/>
      <c r="C42" s="4"/>
      <c r="D42" s="4"/>
      <c r="E42" s="4"/>
      <c r="F42" s="4"/>
      <c r="G42" s="4"/>
    </row>
    <row r="43" spans="1:7" ht="15.75" x14ac:dyDescent="0.25">
      <c r="A43" s="4"/>
      <c r="B43" s="4"/>
      <c r="C43" s="4"/>
      <c r="D43" s="4"/>
      <c r="E43" s="4"/>
      <c r="F43" s="4"/>
      <c r="G43" s="4"/>
    </row>
    <row r="44" spans="1:7" ht="15.75" x14ac:dyDescent="0.25">
      <c r="A44" s="4"/>
      <c r="B44" s="4"/>
      <c r="C44" s="4"/>
      <c r="D44" s="4"/>
      <c r="E44" s="4"/>
      <c r="F44" s="4"/>
      <c r="G44" s="4"/>
    </row>
    <row r="45" spans="1:7" ht="15.75" x14ac:dyDescent="0.25">
      <c r="A45" s="4"/>
      <c r="B45" s="4"/>
      <c r="C45" s="4"/>
      <c r="D45" s="4"/>
      <c r="E45" s="4"/>
      <c r="F45" s="4"/>
      <c r="G45" s="4"/>
    </row>
    <row r="46" spans="1:7" ht="15.75" x14ac:dyDescent="0.25">
      <c r="A46" s="4"/>
      <c r="B46" s="4"/>
      <c r="C46" s="4"/>
      <c r="D46" s="4"/>
      <c r="E46" s="4"/>
      <c r="F46" s="4"/>
      <c r="G46" s="4"/>
    </row>
    <row r="47" spans="1:7" ht="15.75" x14ac:dyDescent="0.25">
      <c r="A47" s="4"/>
      <c r="B47" s="4"/>
      <c r="C47" s="4"/>
      <c r="D47" s="4"/>
      <c r="E47" s="4"/>
      <c r="F47" s="4"/>
      <c r="G47" s="4"/>
    </row>
    <row r="48" spans="1:7" ht="15.75" x14ac:dyDescent="0.25">
      <c r="A48" s="4"/>
      <c r="B48" s="4"/>
      <c r="C48" s="4"/>
      <c r="D48" s="4"/>
      <c r="E48" s="4"/>
      <c r="F48" s="4"/>
      <c r="G48" s="4"/>
    </row>
    <row r="49" spans="1:7" ht="15.75" x14ac:dyDescent="0.25">
      <c r="A49" s="4"/>
      <c r="B49" s="4"/>
      <c r="C49" s="4"/>
      <c r="D49" s="4"/>
      <c r="E49" s="4"/>
      <c r="F49" s="4"/>
      <c r="G49" s="4"/>
    </row>
    <row r="50" spans="1:7" ht="15.75" x14ac:dyDescent="0.25">
      <c r="A50" s="4"/>
      <c r="B50" s="4"/>
      <c r="C50" s="4"/>
      <c r="D50" s="4"/>
      <c r="E50" s="4"/>
      <c r="F50" s="4"/>
      <c r="G50" s="4"/>
    </row>
    <row r="51" spans="1:7" ht="15.75" x14ac:dyDescent="0.25">
      <c r="A51" s="4"/>
      <c r="B51" s="4"/>
      <c r="C51" s="4"/>
      <c r="D51" s="4"/>
      <c r="E51" s="4"/>
      <c r="F51" s="4"/>
      <c r="G51" s="4"/>
    </row>
    <row r="52" spans="1:7" ht="15.75" x14ac:dyDescent="0.25">
      <c r="A52" s="4"/>
      <c r="B52" s="4"/>
      <c r="C52" s="4"/>
      <c r="D52" s="4"/>
      <c r="E52" s="4"/>
      <c r="F52" s="4"/>
      <c r="G52" s="4"/>
    </row>
    <row r="53" spans="1:7" ht="15.75" x14ac:dyDescent="0.25">
      <c r="A53" s="4"/>
      <c r="B53" s="4"/>
      <c r="C53" s="4"/>
      <c r="D53" s="4"/>
      <c r="E53" s="4"/>
      <c r="F53" s="4"/>
      <c r="G53" s="4"/>
    </row>
    <row r="54" spans="1:7" ht="15.75" x14ac:dyDescent="0.25">
      <c r="A54" s="4"/>
      <c r="B54" s="4"/>
      <c r="C54" s="4"/>
      <c r="D54" s="4"/>
      <c r="E54" s="4"/>
      <c r="F54" s="4"/>
      <c r="G54" s="4"/>
    </row>
    <row r="55" spans="1:7" ht="15.75" x14ac:dyDescent="0.25">
      <c r="A55" s="4"/>
      <c r="B55" s="4"/>
      <c r="C55" s="4"/>
      <c r="D55" s="4"/>
      <c r="E55" s="4"/>
      <c r="F55" s="4"/>
      <c r="G55" s="4"/>
    </row>
    <row r="56" spans="1:7" ht="15.75" x14ac:dyDescent="0.25">
      <c r="A56" s="4"/>
      <c r="B56" s="4"/>
      <c r="C56" s="4"/>
      <c r="D56" s="4"/>
      <c r="E56" s="4"/>
      <c r="F56" s="4"/>
      <c r="G56" s="4"/>
    </row>
    <row r="57" spans="1:7" ht="15.75" x14ac:dyDescent="0.25">
      <c r="A57" s="4"/>
      <c r="B57" s="4"/>
      <c r="C57" s="4"/>
      <c r="D57" s="4"/>
      <c r="E57" s="4"/>
      <c r="F57" s="4"/>
      <c r="G57" s="4"/>
    </row>
    <row r="58" spans="1:7" ht="15.75" x14ac:dyDescent="0.25">
      <c r="A58" s="4"/>
      <c r="B58" s="4"/>
      <c r="C58" s="4"/>
      <c r="D58" s="4"/>
      <c r="E58" s="4"/>
      <c r="F58" s="4"/>
      <c r="G58" s="4"/>
    </row>
    <row r="59" spans="1:7" ht="15.75" x14ac:dyDescent="0.25">
      <c r="A59" s="4"/>
      <c r="B59" s="4"/>
      <c r="C59" s="4"/>
      <c r="D59" s="4"/>
      <c r="E59" s="4"/>
      <c r="F59" s="4"/>
      <c r="G59" s="4"/>
    </row>
    <row r="60" spans="1:7" ht="15.75" x14ac:dyDescent="0.25">
      <c r="A60" s="4"/>
      <c r="B60" s="4"/>
      <c r="C60" s="4"/>
      <c r="D60" s="4"/>
      <c r="E60" s="4"/>
      <c r="F60" s="4"/>
      <c r="G60" s="4"/>
    </row>
    <row r="61" spans="1:7" ht="15.75" x14ac:dyDescent="0.25">
      <c r="A61" s="4"/>
      <c r="B61" s="4"/>
      <c r="C61" s="4"/>
      <c r="D61" s="4"/>
      <c r="E61" s="4"/>
      <c r="F61" s="4"/>
      <c r="G61" s="4"/>
    </row>
    <row r="62" spans="1:7" ht="15.75" x14ac:dyDescent="0.25">
      <c r="A62" s="4"/>
      <c r="B62" s="4"/>
      <c r="C62" s="4"/>
      <c r="D62" s="4"/>
      <c r="E62" s="4"/>
      <c r="F62" s="4"/>
      <c r="G62" s="4"/>
    </row>
    <row r="63" spans="1:7" ht="15.75" x14ac:dyDescent="0.25">
      <c r="A63" s="4"/>
      <c r="B63" s="4"/>
      <c r="C63" s="4"/>
      <c r="D63" s="4"/>
      <c r="E63" s="4"/>
      <c r="F63" s="4"/>
      <c r="G63" s="4"/>
    </row>
    <row r="64" spans="1:7" ht="15.75" x14ac:dyDescent="0.25">
      <c r="A64" s="4"/>
      <c r="B64" s="4"/>
      <c r="C64" s="4"/>
      <c r="D64" s="4"/>
      <c r="E64" s="4"/>
      <c r="F64" s="4"/>
      <c r="G64" s="4"/>
    </row>
    <row r="65" spans="1:7" ht="15.75" x14ac:dyDescent="0.25">
      <c r="A65" s="4"/>
      <c r="B65" s="4"/>
      <c r="C65" s="4"/>
      <c r="D65" s="4"/>
      <c r="E65" s="4"/>
      <c r="F65" s="4"/>
      <c r="G65" s="4"/>
    </row>
    <row r="66" spans="1:7" ht="15.75" x14ac:dyDescent="0.25">
      <c r="A66" s="4"/>
      <c r="B66" s="4"/>
      <c r="C66" s="4"/>
      <c r="D66" s="4"/>
      <c r="E66" s="4"/>
      <c r="F66" s="4"/>
      <c r="G66" s="4"/>
    </row>
    <row r="67" spans="1:7" ht="15.75" x14ac:dyDescent="0.25">
      <c r="A67" s="4"/>
      <c r="B67" s="4"/>
      <c r="C67" s="4"/>
      <c r="D67" s="4"/>
      <c r="E67" s="4"/>
      <c r="F67" s="4"/>
      <c r="G67" s="4"/>
    </row>
    <row r="68" spans="1:7" ht="15.75" x14ac:dyDescent="0.25">
      <c r="A68" s="4"/>
      <c r="B68" s="4"/>
      <c r="C68" s="4"/>
      <c r="D68" s="4"/>
      <c r="E68" s="4"/>
      <c r="F68" s="4"/>
      <c r="G68" s="4"/>
    </row>
    <row r="69" spans="1:7" ht="15.75" x14ac:dyDescent="0.25">
      <c r="A69" s="4"/>
      <c r="B69" s="4"/>
      <c r="C69" s="4"/>
      <c r="D69" s="4"/>
      <c r="E69" s="4"/>
      <c r="F69" s="4"/>
      <c r="G69" s="4"/>
    </row>
    <row r="70" spans="1:7" ht="15.75" x14ac:dyDescent="0.25">
      <c r="A70" s="4"/>
      <c r="B70" s="4"/>
      <c r="C70" s="4"/>
      <c r="D70" s="4"/>
      <c r="E70" s="4"/>
      <c r="F70" s="4"/>
      <c r="G70" s="4"/>
    </row>
    <row r="71" spans="1:7" ht="15.75" x14ac:dyDescent="0.25">
      <c r="A71" s="4"/>
      <c r="B71" s="4"/>
      <c r="C71" s="4"/>
      <c r="D71" s="4"/>
      <c r="E71" s="4"/>
      <c r="F71" s="4"/>
      <c r="G71" s="4"/>
    </row>
    <row r="72" spans="1:7" ht="15.75" x14ac:dyDescent="0.25">
      <c r="A72" s="4"/>
      <c r="B72" s="4"/>
      <c r="C72" s="4"/>
      <c r="D72" s="4"/>
      <c r="E72" s="4"/>
      <c r="F72" s="4"/>
      <c r="G72" s="4"/>
    </row>
    <row r="73" spans="1:7" ht="15.75" x14ac:dyDescent="0.25">
      <c r="A73" s="4"/>
      <c r="B73" s="4"/>
      <c r="C73" s="4"/>
      <c r="D73" s="4"/>
      <c r="E73" s="4"/>
      <c r="F73" s="4"/>
      <c r="G73" s="4"/>
    </row>
    <row r="74" spans="1:7" ht="15.75" x14ac:dyDescent="0.25">
      <c r="A74" s="4"/>
      <c r="B74" s="4"/>
      <c r="C74" s="4"/>
      <c r="D74" s="4"/>
      <c r="E74" s="4"/>
      <c r="F74" s="4"/>
      <c r="G74" s="4"/>
    </row>
    <row r="75" spans="1:7" ht="15.75" x14ac:dyDescent="0.25">
      <c r="A75" s="4"/>
      <c r="B75" s="4"/>
      <c r="C75" s="4"/>
      <c r="D75" s="4"/>
      <c r="E75" s="4"/>
      <c r="F75" s="4"/>
      <c r="G75" s="4"/>
    </row>
    <row r="76" spans="1:7" ht="15.75" x14ac:dyDescent="0.25">
      <c r="A76" s="4"/>
      <c r="B76" s="4"/>
      <c r="C76" s="4"/>
      <c r="D76" s="4"/>
      <c r="E76" s="4"/>
      <c r="F76" s="4"/>
      <c r="G76" s="4"/>
    </row>
    <row r="77" spans="1:7" ht="15.75" x14ac:dyDescent="0.25">
      <c r="A77" s="4"/>
      <c r="B77" s="4"/>
      <c r="C77" s="4"/>
      <c r="D77" s="4"/>
      <c r="E77" s="4"/>
      <c r="F77" s="4"/>
      <c r="G77" s="4"/>
    </row>
    <row r="78" spans="1:7" ht="15.75" x14ac:dyDescent="0.25">
      <c r="A78" s="4"/>
      <c r="B78" s="4"/>
      <c r="C78" s="4"/>
      <c r="D78" s="4"/>
      <c r="E78" s="4"/>
      <c r="F78" s="4"/>
      <c r="G78" s="4"/>
    </row>
    <row r="79" spans="1:7" ht="15.75" x14ac:dyDescent="0.25">
      <c r="A79" s="4"/>
      <c r="B79" s="4"/>
      <c r="C79" s="4"/>
      <c r="D79" s="4"/>
      <c r="E79" s="4"/>
      <c r="F79" s="4"/>
      <c r="G79" s="4"/>
    </row>
    <row r="80" spans="1:7" ht="15.75" x14ac:dyDescent="0.25">
      <c r="A80" s="4"/>
      <c r="B80" s="4"/>
      <c r="C80" s="4"/>
      <c r="D80" s="4"/>
      <c r="E80" s="4"/>
      <c r="F80" s="4"/>
      <c r="G80" s="4"/>
    </row>
    <row r="81" spans="1:7" ht="15.75" x14ac:dyDescent="0.25">
      <c r="A81" s="4"/>
      <c r="B81" s="4"/>
      <c r="C81" s="4"/>
      <c r="D81" s="4"/>
      <c r="E81" s="4"/>
      <c r="F81" s="4"/>
      <c r="G81" s="4"/>
    </row>
    <row r="82" spans="1:7" ht="15.75" x14ac:dyDescent="0.25">
      <c r="A82" s="4"/>
      <c r="B82" s="4"/>
      <c r="C82" s="4"/>
      <c r="D82" s="4"/>
      <c r="E82" s="4"/>
      <c r="F82" s="4"/>
      <c r="G82" s="4"/>
    </row>
    <row r="83" spans="1:7" ht="15.75" x14ac:dyDescent="0.25">
      <c r="A83" s="4"/>
      <c r="B83" s="4"/>
      <c r="C83" s="4"/>
      <c r="D83" s="4"/>
      <c r="E83" s="4"/>
      <c r="F83" s="4"/>
      <c r="G83" s="4"/>
    </row>
    <row r="84" spans="1:7" ht="15.75" x14ac:dyDescent="0.25">
      <c r="A84" s="4"/>
      <c r="B84" s="4"/>
      <c r="C84" s="4"/>
      <c r="D84" s="4"/>
      <c r="E84" s="4"/>
      <c r="F84" s="4"/>
      <c r="G84" s="4"/>
    </row>
    <row r="85" spans="1:7" ht="15.75" x14ac:dyDescent="0.25">
      <c r="A85" s="4"/>
      <c r="B85" s="4"/>
      <c r="C85" s="4"/>
      <c r="D85" s="4"/>
      <c r="E85" s="4"/>
      <c r="F85" s="4"/>
      <c r="G85" s="4"/>
    </row>
    <row r="86" spans="1:7" ht="15.75" x14ac:dyDescent="0.25">
      <c r="A86" s="4"/>
      <c r="B86" s="4"/>
      <c r="C86" s="4"/>
      <c r="D86" s="4"/>
      <c r="E86" s="4"/>
      <c r="F86" s="4"/>
      <c r="G86" s="4"/>
    </row>
    <row r="87" spans="1:7" ht="15.75" x14ac:dyDescent="0.25">
      <c r="A87" s="4"/>
      <c r="B87" s="4"/>
      <c r="C87" s="4"/>
      <c r="D87" s="4"/>
      <c r="E87" s="4"/>
      <c r="F87" s="4"/>
      <c r="G87" s="4"/>
    </row>
    <row r="88" spans="1:7" ht="15.75" x14ac:dyDescent="0.25">
      <c r="A88" s="4"/>
      <c r="B88" s="4"/>
      <c r="C88" s="4"/>
      <c r="D88" s="4"/>
      <c r="E88" s="4"/>
      <c r="F88" s="4"/>
      <c r="G88" s="4"/>
    </row>
    <row r="89" spans="1:7" ht="15.75" x14ac:dyDescent="0.25">
      <c r="A89" s="4"/>
      <c r="B89" s="4"/>
      <c r="C89" s="4"/>
      <c r="D89" s="4"/>
      <c r="E89" s="4"/>
      <c r="F89" s="4"/>
      <c r="G89" s="4"/>
    </row>
    <row r="90" spans="1:7" ht="15.75" x14ac:dyDescent="0.25">
      <c r="A90" s="4"/>
      <c r="B90" s="4"/>
      <c r="C90" s="4"/>
      <c r="D90" s="4"/>
      <c r="E90" s="4"/>
      <c r="F90" s="4"/>
      <c r="G90" s="4"/>
    </row>
    <row r="91" spans="1:7" ht="15.75" x14ac:dyDescent="0.25">
      <c r="A91" s="4"/>
      <c r="B91" s="4"/>
      <c r="C91" s="4"/>
      <c r="D91" s="4"/>
      <c r="E91" s="4"/>
      <c r="F91" s="4"/>
      <c r="G91" s="4"/>
    </row>
    <row r="92" spans="1:7" ht="15.75" x14ac:dyDescent="0.25">
      <c r="A92" s="4"/>
      <c r="B92" s="4"/>
      <c r="C92" s="4"/>
      <c r="D92" s="4"/>
      <c r="E92" s="4"/>
      <c r="F92" s="4"/>
      <c r="G92" s="4"/>
    </row>
    <row r="93" spans="1:7" ht="15.75" x14ac:dyDescent="0.25">
      <c r="A93" s="4"/>
      <c r="B93" s="4"/>
      <c r="C93" s="4"/>
      <c r="D93" s="4"/>
      <c r="E93" s="4"/>
      <c r="F93" s="4"/>
      <c r="G93" s="4"/>
    </row>
    <row r="94" spans="1:7" ht="15.75" x14ac:dyDescent="0.25">
      <c r="A94" s="4"/>
      <c r="B94" s="4"/>
      <c r="C94" s="4"/>
      <c r="D94" s="4"/>
      <c r="E94" s="4"/>
      <c r="F94" s="4"/>
      <c r="G94" s="4"/>
    </row>
    <row r="95" spans="1:7" ht="15.75" x14ac:dyDescent="0.25">
      <c r="A95" s="4"/>
      <c r="B95" s="4"/>
      <c r="C95" s="4"/>
      <c r="D95" s="4"/>
      <c r="E95" s="4"/>
      <c r="F95" s="4"/>
      <c r="G95" s="4"/>
    </row>
    <row r="96" spans="1:7" ht="15.75" x14ac:dyDescent="0.25">
      <c r="A96" s="4"/>
      <c r="B96" s="4"/>
      <c r="C96" s="4"/>
      <c r="D96" s="4"/>
      <c r="E96" s="4"/>
      <c r="F96" s="4"/>
      <c r="G96" s="4"/>
    </row>
    <row r="97" spans="1:7" ht="15.75" x14ac:dyDescent="0.25">
      <c r="A97" s="4"/>
      <c r="B97" s="4"/>
      <c r="C97" s="4"/>
      <c r="D97" s="4"/>
      <c r="E97" s="4"/>
      <c r="F97" s="4"/>
      <c r="G97" s="4"/>
    </row>
    <row r="98" spans="1:7" ht="15.75" x14ac:dyDescent="0.25">
      <c r="A98" s="4"/>
      <c r="B98" s="4"/>
      <c r="C98" s="4"/>
      <c r="D98" s="4"/>
      <c r="E98" s="4"/>
      <c r="F98" s="4"/>
      <c r="G98" s="4"/>
    </row>
    <row r="99" spans="1:7" ht="15.75" x14ac:dyDescent="0.25">
      <c r="A99" s="4"/>
      <c r="B99" s="4"/>
      <c r="C99" s="4"/>
      <c r="D99" s="4"/>
      <c r="E99" s="4"/>
      <c r="F99" s="4"/>
      <c r="G99" s="4"/>
    </row>
    <row r="100" spans="1:7" ht="15.75" x14ac:dyDescent="0.25">
      <c r="A100" s="4"/>
      <c r="B100" s="4"/>
      <c r="C100" s="4"/>
      <c r="D100" s="4"/>
      <c r="E100" s="4"/>
      <c r="F100" s="4"/>
      <c r="G100" s="4"/>
    </row>
    <row r="101" spans="1:7" ht="15.75" x14ac:dyDescent="0.25">
      <c r="A101" s="4"/>
      <c r="B101" s="4"/>
      <c r="C101" s="4"/>
      <c r="D101" s="4"/>
      <c r="E101" s="4"/>
      <c r="F101" s="4"/>
      <c r="G101" s="4"/>
    </row>
    <row r="102" spans="1:7" ht="15.75" x14ac:dyDescent="0.25">
      <c r="A102" s="4"/>
      <c r="B102" s="4"/>
      <c r="C102" s="4"/>
      <c r="D102" s="4"/>
      <c r="E102" s="4"/>
      <c r="F102" s="4"/>
      <c r="G102" s="4"/>
    </row>
    <row r="103" spans="1:7" ht="15.75" x14ac:dyDescent="0.25">
      <c r="A103" s="4"/>
      <c r="B103" s="4"/>
      <c r="C103" s="4"/>
      <c r="D103" s="4"/>
      <c r="E103" s="4"/>
      <c r="F103" s="4"/>
      <c r="G103" s="4"/>
    </row>
    <row r="104" spans="1:7" ht="15.75" x14ac:dyDescent="0.25">
      <c r="A104" s="4"/>
      <c r="B104" s="4"/>
      <c r="C104" s="4"/>
      <c r="D104" s="4"/>
      <c r="E104" s="4"/>
      <c r="F104" s="4"/>
      <c r="G104" s="4"/>
    </row>
    <row r="105" spans="1:7" ht="15.75" x14ac:dyDescent="0.25">
      <c r="A105" s="4"/>
      <c r="B105" s="4"/>
      <c r="C105" s="4"/>
      <c r="D105" s="4"/>
      <c r="E105" s="4"/>
      <c r="F105" s="4"/>
      <c r="G105" s="4"/>
    </row>
    <row r="106" spans="1:7" ht="15.75" x14ac:dyDescent="0.25">
      <c r="A106" s="4"/>
      <c r="B106" s="4"/>
      <c r="C106" s="4"/>
      <c r="D106" s="4"/>
      <c r="E106" s="4"/>
      <c r="F106" s="4"/>
      <c r="G106" s="4"/>
    </row>
    <row r="107" spans="1:7" ht="15.75" x14ac:dyDescent="0.25">
      <c r="A107" s="4"/>
      <c r="B107" s="4"/>
      <c r="C107" s="4"/>
      <c r="D107" s="4"/>
      <c r="E107" s="4"/>
      <c r="F107" s="4"/>
      <c r="G107" s="4"/>
    </row>
    <row r="108" spans="1:7" ht="15.75" x14ac:dyDescent="0.25">
      <c r="A108" s="4"/>
      <c r="B108" s="4"/>
      <c r="C108" s="4"/>
      <c r="D108" s="4"/>
      <c r="E108" s="4"/>
      <c r="F108" s="4"/>
      <c r="G108" s="4"/>
    </row>
    <row r="109" spans="1:7" ht="15.75" x14ac:dyDescent="0.25">
      <c r="A109" s="4"/>
      <c r="B109" s="4"/>
      <c r="C109" s="4"/>
      <c r="D109" s="4"/>
      <c r="E109" s="4"/>
      <c r="F109" s="4"/>
      <c r="G109" s="4"/>
    </row>
    <row r="110" spans="1:7" ht="15.75" x14ac:dyDescent="0.25">
      <c r="A110" s="4"/>
      <c r="B110" s="4"/>
      <c r="C110" s="4"/>
      <c r="D110" s="4"/>
      <c r="E110" s="4"/>
      <c r="F110" s="4"/>
      <c r="G110" s="4"/>
    </row>
    <row r="111" spans="1:7" ht="15.75" x14ac:dyDescent="0.25">
      <c r="A111" s="4"/>
      <c r="B111" s="4"/>
      <c r="C111" s="4"/>
      <c r="D111" s="4"/>
      <c r="E111" s="4"/>
      <c r="F111" s="4"/>
      <c r="G111" s="4"/>
    </row>
    <row r="112" spans="1:7" ht="15.75" x14ac:dyDescent="0.25">
      <c r="A112" s="4"/>
      <c r="B112" s="4"/>
      <c r="C112" s="4"/>
      <c r="D112" s="4"/>
      <c r="E112" s="4"/>
      <c r="F112" s="4"/>
      <c r="G112" s="4"/>
    </row>
    <row r="113" spans="1:7" ht="15.75" x14ac:dyDescent="0.25">
      <c r="A113" s="4"/>
      <c r="B113" s="4"/>
      <c r="C113" s="4"/>
      <c r="D113" s="4"/>
      <c r="E113" s="4"/>
      <c r="F113" s="4"/>
      <c r="G113" s="4"/>
    </row>
    <row r="114" spans="1:7" ht="15.75" x14ac:dyDescent="0.25">
      <c r="A114" s="4"/>
      <c r="B114" s="4"/>
      <c r="C114" s="4"/>
      <c r="D114" s="4"/>
      <c r="E114" s="4"/>
      <c r="F114" s="4"/>
      <c r="G114" s="4"/>
    </row>
    <row r="115" spans="1:7" ht="15.75" x14ac:dyDescent="0.25">
      <c r="A115" s="4"/>
      <c r="B115" s="4"/>
      <c r="C115" s="4"/>
      <c r="D115" s="4"/>
      <c r="E115" s="4"/>
      <c r="F115" s="4"/>
      <c r="G115" s="4"/>
    </row>
    <row r="116" spans="1:7" ht="15.75" x14ac:dyDescent="0.25">
      <c r="A116" s="4"/>
      <c r="B116" s="4"/>
      <c r="C116" s="4"/>
      <c r="D116" s="4"/>
      <c r="E116" s="4"/>
      <c r="F116" s="4"/>
      <c r="G116" s="4"/>
    </row>
    <row r="117" spans="1:7" ht="15.75" x14ac:dyDescent="0.25">
      <c r="A117" s="4"/>
      <c r="B117" s="4"/>
      <c r="C117" s="4"/>
      <c r="D117" s="4"/>
      <c r="E117" s="4"/>
      <c r="F117" s="4"/>
      <c r="G117" s="4"/>
    </row>
    <row r="118" spans="1:7" ht="15.75" x14ac:dyDescent="0.25">
      <c r="A118" s="4"/>
      <c r="B118" s="4"/>
      <c r="C118" s="4"/>
      <c r="D118" s="4"/>
      <c r="E118" s="4"/>
      <c r="F118" s="4"/>
      <c r="G118" s="4"/>
    </row>
    <row r="119" spans="1:7" ht="15.75" x14ac:dyDescent="0.25">
      <c r="A119" s="4"/>
      <c r="B119" s="4"/>
      <c r="C119" s="4"/>
      <c r="D119" s="4"/>
      <c r="E119" s="4"/>
      <c r="F119" s="4"/>
      <c r="G119" s="4"/>
    </row>
  </sheetData>
  <mergeCells count="16">
    <mergeCell ref="A30:G30"/>
    <mergeCell ref="A31:G31"/>
    <mergeCell ref="E40:F40"/>
    <mergeCell ref="E41:F41"/>
    <mergeCell ref="A7:G7"/>
    <mergeCell ref="A8:G8"/>
    <mergeCell ref="A9:G9"/>
    <mergeCell ref="A10:G10"/>
    <mergeCell ref="B11:C11"/>
    <mergeCell ref="E11:F11"/>
    <mergeCell ref="B1:G1"/>
    <mergeCell ref="B2:G2"/>
    <mergeCell ref="B3:G3"/>
    <mergeCell ref="A4:G4"/>
    <mergeCell ref="B5:G5"/>
    <mergeCell ref="A6:G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1"/>
  <sheetViews>
    <sheetView tabSelected="1" topLeftCell="B1" workbookViewId="0">
      <selection activeCell="E20" sqref="E20"/>
    </sheetView>
  </sheetViews>
  <sheetFormatPr baseColWidth="10" defaultRowHeight="15" x14ac:dyDescent="0.25"/>
  <cols>
    <col min="1" max="1" width="0.5703125" hidden="1" customWidth="1"/>
    <col min="2" max="2" width="12.42578125" customWidth="1"/>
    <col min="3" max="3" width="10.28515625" customWidth="1"/>
    <col min="4" max="4" width="50.42578125" customWidth="1"/>
    <col min="5" max="5" width="19.42578125" customWidth="1"/>
    <col min="6" max="6" width="18.85546875" customWidth="1"/>
    <col min="7" max="7" width="20.140625" customWidth="1"/>
    <col min="8" max="8" width="15.28515625" customWidth="1"/>
  </cols>
  <sheetData>
    <row r="1" spans="1:13" x14ac:dyDescent="0.25">
      <c r="B1" s="81" t="s">
        <v>185</v>
      </c>
      <c r="C1" s="81"/>
      <c r="D1" s="81"/>
      <c r="E1" s="81"/>
      <c r="F1" s="81"/>
      <c r="G1" s="81"/>
    </row>
    <row r="2" spans="1:13" x14ac:dyDescent="0.25">
      <c r="B2" s="81" t="s">
        <v>7</v>
      </c>
      <c r="C2" s="81"/>
      <c r="D2" s="81"/>
      <c r="E2" s="81"/>
      <c r="F2" s="81"/>
      <c r="G2" s="81"/>
    </row>
    <row r="3" spans="1:13" x14ac:dyDescent="0.25">
      <c r="B3" s="82" t="s">
        <v>9</v>
      </c>
      <c r="C3" s="82"/>
      <c r="D3" s="82"/>
      <c r="E3" s="82"/>
      <c r="F3" s="82"/>
      <c r="G3" s="82"/>
    </row>
    <row r="4" spans="1:13" x14ac:dyDescent="0.25">
      <c r="A4" s="83" t="s">
        <v>8</v>
      </c>
      <c r="B4" s="83"/>
      <c r="C4" s="83"/>
      <c r="D4" s="83"/>
      <c r="E4" s="83"/>
      <c r="F4" s="83"/>
      <c r="G4" s="83"/>
    </row>
    <row r="5" spans="1:13" x14ac:dyDescent="0.25">
      <c r="B5" s="82" t="s">
        <v>10</v>
      </c>
      <c r="C5" s="82"/>
      <c r="D5" s="82"/>
      <c r="E5" s="82"/>
      <c r="F5" s="82"/>
      <c r="G5" s="82"/>
    </row>
    <row r="6" spans="1:13" x14ac:dyDescent="0.25">
      <c r="A6" s="83" t="s">
        <v>11</v>
      </c>
      <c r="B6" s="83"/>
      <c r="C6" s="83"/>
      <c r="D6" s="83"/>
      <c r="E6" s="83"/>
      <c r="F6" s="83"/>
      <c r="G6" s="83"/>
      <c r="H6" s="49"/>
      <c r="I6" s="49"/>
      <c r="J6" s="49"/>
      <c r="K6" s="49"/>
      <c r="L6" s="49"/>
      <c r="M6" s="49"/>
    </row>
    <row r="7" spans="1:13" x14ac:dyDescent="0.25">
      <c r="A7" s="83" t="s">
        <v>12</v>
      </c>
      <c r="B7" s="83"/>
      <c r="C7" s="83"/>
      <c r="D7" s="83"/>
      <c r="E7" s="83"/>
      <c r="F7" s="83"/>
      <c r="G7" s="83"/>
      <c r="H7" s="49"/>
      <c r="I7" s="49"/>
      <c r="J7" s="49"/>
      <c r="K7" s="49"/>
      <c r="L7" s="49"/>
      <c r="M7" s="49"/>
    </row>
    <row r="8" spans="1:13" x14ac:dyDescent="0.25">
      <c r="A8" s="83" t="s">
        <v>186</v>
      </c>
      <c r="B8" s="83"/>
      <c r="C8" s="83"/>
      <c r="D8" s="83"/>
      <c r="E8" s="83"/>
      <c r="F8" s="83"/>
      <c r="G8" s="83"/>
      <c r="H8" s="49"/>
      <c r="I8" s="49"/>
      <c r="J8" s="49"/>
      <c r="K8" s="49"/>
      <c r="L8" s="49"/>
      <c r="M8" s="49"/>
    </row>
    <row r="9" spans="1:13" ht="16.5" x14ac:dyDescent="0.25">
      <c r="A9" s="84" t="s">
        <v>187</v>
      </c>
      <c r="B9" s="84"/>
      <c r="C9" s="84"/>
      <c r="D9" s="84"/>
      <c r="E9" s="84"/>
      <c r="F9" s="84"/>
      <c r="G9" s="84"/>
      <c r="H9" s="49"/>
      <c r="I9" s="49"/>
      <c r="J9" s="49"/>
      <c r="K9" s="49"/>
      <c r="L9" s="49"/>
      <c r="M9" s="49"/>
    </row>
    <row r="10" spans="1:13" ht="16.5" x14ac:dyDescent="0.25">
      <c r="A10" s="85"/>
      <c r="B10" s="85"/>
      <c r="C10" s="85"/>
      <c r="D10" s="85"/>
      <c r="E10" s="85"/>
      <c r="F10" s="85"/>
      <c r="G10" s="85"/>
      <c r="H10" s="49"/>
      <c r="I10" s="49"/>
      <c r="J10" s="49"/>
      <c r="K10" s="49"/>
      <c r="L10" s="49"/>
      <c r="M10" s="49"/>
    </row>
    <row r="11" spans="1:13" ht="16.5" x14ac:dyDescent="0.25">
      <c r="A11" s="85"/>
      <c r="B11" s="85"/>
      <c r="C11" s="85"/>
      <c r="D11" s="85"/>
      <c r="E11" s="85"/>
      <c r="F11" s="85"/>
      <c r="G11" s="85"/>
      <c r="H11" s="49"/>
      <c r="I11" s="49"/>
      <c r="J11" s="49"/>
      <c r="K11" s="49"/>
      <c r="L11" s="49"/>
      <c r="M11" s="49"/>
    </row>
    <row r="12" spans="1:13" ht="17.25" thickBot="1" x14ac:dyDescent="0.3">
      <c r="A12" s="86"/>
      <c r="B12" s="87"/>
      <c r="C12" s="87"/>
      <c r="D12" s="88"/>
      <c r="E12" s="89" t="s">
        <v>0</v>
      </c>
      <c r="F12" s="89"/>
      <c r="G12" s="90">
        <v>107669.92999999998</v>
      </c>
      <c r="H12" s="49"/>
      <c r="I12" s="49"/>
      <c r="J12" s="49"/>
      <c r="K12" s="49"/>
      <c r="L12" s="49"/>
      <c r="M12" s="49"/>
    </row>
    <row r="13" spans="1:13" ht="49.5" x14ac:dyDescent="0.25">
      <c r="A13" s="91"/>
      <c r="B13" s="92" t="s">
        <v>1</v>
      </c>
      <c r="C13" s="93" t="s">
        <v>169</v>
      </c>
      <c r="D13" s="94" t="s">
        <v>2</v>
      </c>
      <c r="E13" s="95" t="s">
        <v>3</v>
      </c>
      <c r="F13" s="95" t="s">
        <v>4</v>
      </c>
      <c r="G13" s="95" t="s">
        <v>5</v>
      </c>
      <c r="H13" s="49"/>
      <c r="I13" s="49"/>
      <c r="J13" s="49"/>
      <c r="K13" s="49"/>
      <c r="L13" s="49"/>
      <c r="M13" s="49"/>
    </row>
    <row r="14" spans="1:13" ht="16.5" x14ac:dyDescent="0.25">
      <c r="A14" s="96"/>
      <c r="B14" s="97" t="s">
        <v>69</v>
      </c>
      <c r="C14" s="98">
        <v>2284</v>
      </c>
      <c r="D14" s="99"/>
      <c r="E14" s="100"/>
      <c r="F14" s="101"/>
      <c r="G14" s="102">
        <f>G12+E14-F14</f>
        <v>107669.92999999998</v>
      </c>
      <c r="H14" s="49"/>
      <c r="I14" s="49"/>
      <c r="J14" s="49"/>
      <c r="K14" s="49"/>
      <c r="L14" s="49"/>
      <c r="M14" s="49"/>
    </row>
    <row r="15" spans="1:13" ht="31.5" x14ac:dyDescent="0.25">
      <c r="A15" s="96"/>
      <c r="B15" s="97" t="s">
        <v>86</v>
      </c>
      <c r="C15" s="103"/>
      <c r="D15" s="99" t="s">
        <v>188</v>
      </c>
      <c r="E15" s="104">
        <v>100000</v>
      </c>
      <c r="F15" s="105"/>
      <c r="G15" s="102">
        <f>G14+E15-F15</f>
        <v>207669.93</v>
      </c>
      <c r="H15" s="49"/>
      <c r="I15" s="49"/>
      <c r="J15" s="49"/>
      <c r="K15" s="49"/>
      <c r="L15" s="49"/>
      <c r="M15" s="49"/>
    </row>
    <row r="16" spans="1:13" ht="16.5" x14ac:dyDescent="0.25">
      <c r="A16" s="96"/>
      <c r="B16" s="106">
        <v>44865</v>
      </c>
      <c r="C16" s="103"/>
      <c r="D16" s="99" t="s">
        <v>189</v>
      </c>
      <c r="E16" s="100"/>
      <c r="F16" s="105">
        <v>175</v>
      </c>
      <c r="G16" s="107">
        <f>G15+E16-F16</f>
        <v>207494.93</v>
      </c>
      <c r="H16" s="49"/>
      <c r="I16" s="49"/>
      <c r="J16" s="49"/>
      <c r="K16" s="49"/>
      <c r="L16" s="49"/>
      <c r="M16" s="49"/>
    </row>
    <row r="17" spans="1:7" ht="16.5" thickBot="1" x14ac:dyDescent="0.3">
      <c r="E17" s="108">
        <f>SUM(E14:E16)</f>
        <v>100000</v>
      </c>
      <c r="F17" s="109">
        <f>SUM(F15:F16)</f>
        <v>175</v>
      </c>
      <c r="G17" s="110"/>
    </row>
    <row r="18" spans="1:7" ht="33.75" customHeight="1" thickTop="1" x14ac:dyDescent="0.25">
      <c r="D18" s="111"/>
      <c r="E18" s="112"/>
      <c r="F18" s="113"/>
      <c r="G18" s="110"/>
    </row>
    <row r="19" spans="1:7" ht="33.75" customHeight="1" x14ac:dyDescent="0.25">
      <c r="E19" s="112"/>
      <c r="F19" s="113"/>
      <c r="G19" s="110"/>
    </row>
    <row r="20" spans="1:7" ht="33.75" customHeight="1" x14ac:dyDescent="0.25">
      <c r="E20" s="112"/>
      <c r="F20" s="113"/>
      <c r="G20" s="110"/>
    </row>
    <row r="21" spans="1:7" ht="33.75" customHeight="1" x14ac:dyDescent="0.25">
      <c r="E21" s="112"/>
      <c r="F21" s="113"/>
      <c r="G21" s="110"/>
    </row>
    <row r="22" spans="1:7" ht="13.5" customHeight="1" x14ac:dyDescent="0.25">
      <c r="E22" s="112"/>
      <c r="F22" s="112"/>
      <c r="G22" s="110"/>
    </row>
    <row r="23" spans="1:7" ht="13.5" customHeight="1" x14ac:dyDescent="0.25">
      <c r="E23" s="112"/>
      <c r="F23" s="112"/>
      <c r="G23" s="110"/>
    </row>
    <row r="24" spans="1:7" ht="13.5" customHeight="1" x14ac:dyDescent="0.25">
      <c r="E24" s="112"/>
      <c r="F24" s="112"/>
      <c r="G24" s="110"/>
    </row>
    <row r="25" spans="1:7" ht="13.5" customHeight="1" x14ac:dyDescent="0.25">
      <c r="E25" s="112"/>
      <c r="F25" s="112"/>
      <c r="G25" s="110"/>
    </row>
    <row r="26" spans="1:7" x14ac:dyDescent="0.25">
      <c r="F26" s="114"/>
      <c r="G26" s="115"/>
    </row>
    <row r="27" spans="1:7" x14ac:dyDescent="0.25">
      <c r="F27" s="115"/>
      <c r="G27" s="115"/>
    </row>
    <row r="28" spans="1:7" ht="15.75" x14ac:dyDescent="0.25">
      <c r="A28" s="38" t="s">
        <v>13</v>
      </c>
      <c r="B28" s="38"/>
      <c r="C28" s="38"/>
      <c r="D28" s="38"/>
      <c r="E28" s="38"/>
      <c r="F28" s="38"/>
      <c r="G28" s="38"/>
    </row>
    <row r="29" spans="1:7" x14ac:dyDescent="0.25">
      <c r="A29" s="116" t="s">
        <v>14</v>
      </c>
      <c r="B29" s="116"/>
      <c r="C29" s="116"/>
      <c r="D29" s="116"/>
      <c r="E29" s="116"/>
      <c r="F29" s="116"/>
      <c r="G29" s="116"/>
    </row>
    <row r="30" spans="1:7" x14ac:dyDescent="0.25">
      <c r="A30" s="117"/>
      <c r="B30" s="117"/>
      <c r="C30" s="117"/>
      <c r="D30" s="117"/>
      <c r="E30" s="117"/>
      <c r="F30" s="117"/>
      <c r="G30" s="117"/>
    </row>
    <row r="31" spans="1:7" x14ac:dyDescent="0.25">
      <c r="A31" s="117"/>
      <c r="B31" s="117"/>
      <c r="C31" s="117"/>
      <c r="D31" s="117"/>
      <c r="E31" s="117"/>
      <c r="F31" s="117"/>
      <c r="G31" s="117"/>
    </row>
    <row r="32" spans="1:7" x14ac:dyDescent="0.25">
      <c r="A32" s="117"/>
      <c r="B32" s="117"/>
      <c r="C32" s="117"/>
      <c r="D32" s="117"/>
      <c r="E32" s="117"/>
      <c r="F32" s="117"/>
      <c r="G32" s="117"/>
    </row>
    <row r="33" spans="1:7" x14ac:dyDescent="0.25">
      <c r="A33" s="117"/>
      <c r="B33" s="117"/>
      <c r="C33" s="117"/>
      <c r="D33" s="117"/>
      <c r="E33" s="117"/>
      <c r="F33" s="117"/>
      <c r="G33" s="117"/>
    </row>
    <row r="34" spans="1:7" x14ac:dyDescent="0.25">
      <c r="A34" s="117"/>
      <c r="B34" s="117"/>
      <c r="C34" s="117"/>
      <c r="D34" s="117"/>
      <c r="E34" s="117"/>
      <c r="F34" s="117"/>
      <c r="G34" s="117"/>
    </row>
    <row r="35" spans="1:7" x14ac:dyDescent="0.25">
      <c r="A35" s="117"/>
      <c r="B35" s="117"/>
      <c r="C35" s="117"/>
      <c r="D35" s="117"/>
      <c r="E35" s="117"/>
      <c r="F35" s="117"/>
      <c r="G35" s="117"/>
    </row>
    <row r="36" spans="1:7" x14ac:dyDescent="0.25">
      <c r="A36" s="117"/>
      <c r="B36" s="117"/>
      <c r="C36" s="117"/>
      <c r="D36" s="117"/>
      <c r="E36" s="117"/>
      <c r="F36" s="117"/>
      <c r="G36" s="118"/>
    </row>
    <row r="39" spans="1:7" ht="15.75" x14ac:dyDescent="0.25">
      <c r="B39" s="15" t="s">
        <v>15</v>
      </c>
      <c r="E39" s="38" t="s">
        <v>16</v>
      </c>
      <c r="F39" s="38"/>
      <c r="G39" s="79"/>
    </row>
    <row r="40" spans="1:7" x14ac:dyDescent="0.25">
      <c r="B40" s="119" t="s">
        <v>190</v>
      </c>
      <c r="E40" s="116" t="s">
        <v>17</v>
      </c>
      <c r="F40" s="116"/>
      <c r="G40" s="120"/>
    </row>
    <row r="42" spans="1:7" x14ac:dyDescent="0.25">
      <c r="B42" s="121"/>
      <c r="E42" s="122"/>
      <c r="F42" s="122"/>
    </row>
    <row r="43" spans="1:7" x14ac:dyDescent="0.25">
      <c r="B43" s="121"/>
      <c r="E43" s="122"/>
      <c r="F43" s="122"/>
    </row>
    <row r="44" spans="1:7" x14ac:dyDescent="0.25">
      <c r="B44" s="121"/>
      <c r="E44" s="122"/>
      <c r="F44" s="122"/>
    </row>
    <row r="45" spans="1:7" x14ac:dyDescent="0.25">
      <c r="B45" s="121"/>
      <c r="E45" s="122"/>
      <c r="F45" s="122"/>
    </row>
    <row r="46" spans="1:7" x14ac:dyDescent="0.25">
      <c r="B46" s="121"/>
      <c r="E46" s="122"/>
      <c r="F46" s="122"/>
    </row>
    <row r="47" spans="1:7" x14ac:dyDescent="0.25">
      <c r="B47" s="121"/>
      <c r="E47" s="122"/>
      <c r="F47" s="122"/>
    </row>
    <row r="48" spans="1:7" x14ac:dyDescent="0.25">
      <c r="B48" s="121"/>
      <c r="E48" s="122"/>
      <c r="F48" s="122"/>
    </row>
    <row r="49" spans="2:6" x14ac:dyDescent="0.25">
      <c r="B49" s="121"/>
      <c r="E49" s="122"/>
      <c r="F49" s="122"/>
    </row>
    <row r="50" spans="2:6" x14ac:dyDescent="0.25">
      <c r="B50" s="121"/>
      <c r="E50" s="122"/>
      <c r="F50" s="122"/>
    </row>
    <row r="51" spans="2:6" x14ac:dyDescent="0.25">
      <c r="B51" s="121"/>
      <c r="E51" s="122"/>
      <c r="F51" s="122"/>
    </row>
    <row r="52" spans="2:6" x14ac:dyDescent="0.25">
      <c r="B52" s="121"/>
      <c r="E52" s="122"/>
      <c r="F52" s="122"/>
    </row>
    <row r="53" spans="2:6" x14ac:dyDescent="0.25">
      <c r="B53" s="121"/>
      <c r="E53" s="122"/>
      <c r="F53" s="122"/>
    </row>
    <row r="54" spans="2:6" x14ac:dyDescent="0.25">
      <c r="B54" s="121"/>
      <c r="E54" s="122"/>
      <c r="F54" s="122"/>
    </row>
    <row r="55" spans="2:6" x14ac:dyDescent="0.25">
      <c r="B55" s="121"/>
      <c r="E55" s="122"/>
      <c r="F55" s="122"/>
    </row>
    <row r="56" spans="2:6" x14ac:dyDescent="0.25">
      <c r="B56" s="121"/>
      <c r="E56" s="122"/>
      <c r="F56" s="122"/>
    </row>
    <row r="57" spans="2:6" x14ac:dyDescent="0.25">
      <c r="B57" s="121"/>
      <c r="E57" s="122"/>
      <c r="F57" s="122"/>
    </row>
    <row r="58" spans="2:6" x14ac:dyDescent="0.25">
      <c r="B58" s="121"/>
      <c r="E58" s="122"/>
      <c r="F58" s="122"/>
    </row>
    <row r="59" spans="2:6" x14ac:dyDescent="0.25">
      <c r="B59" s="121"/>
      <c r="E59" s="122"/>
      <c r="F59" s="122"/>
    </row>
    <row r="60" spans="2:6" x14ac:dyDescent="0.25">
      <c r="B60" s="121"/>
      <c r="E60" s="122"/>
      <c r="F60" s="122"/>
    </row>
    <row r="61" spans="2:6" x14ac:dyDescent="0.25">
      <c r="B61" s="121"/>
      <c r="E61" s="122"/>
      <c r="F61" s="122"/>
    </row>
    <row r="62" spans="2:6" x14ac:dyDescent="0.25">
      <c r="B62" s="121"/>
      <c r="E62" s="122"/>
      <c r="F62" s="122"/>
    </row>
    <row r="63" spans="2:6" x14ac:dyDescent="0.25">
      <c r="B63" s="121"/>
      <c r="E63" s="122"/>
      <c r="F63" s="122"/>
    </row>
    <row r="64" spans="2:6" x14ac:dyDescent="0.25">
      <c r="B64" s="121"/>
      <c r="E64" s="122"/>
      <c r="F64" s="122"/>
    </row>
    <row r="65" spans="2:6" x14ac:dyDescent="0.25">
      <c r="B65" s="121"/>
      <c r="E65" s="122"/>
      <c r="F65" s="122"/>
    </row>
    <row r="66" spans="2:6" x14ac:dyDescent="0.25">
      <c r="B66" s="121"/>
      <c r="E66" s="122"/>
      <c r="F66" s="122"/>
    </row>
    <row r="67" spans="2:6" x14ac:dyDescent="0.25">
      <c r="B67" s="121"/>
      <c r="E67" s="122"/>
      <c r="F67" s="122"/>
    </row>
    <row r="68" spans="2:6" x14ac:dyDescent="0.25">
      <c r="B68" s="121"/>
      <c r="E68" s="122"/>
      <c r="F68" s="122"/>
    </row>
    <row r="69" spans="2:6" x14ac:dyDescent="0.25">
      <c r="B69" s="121"/>
      <c r="E69" s="122"/>
      <c r="F69" s="122"/>
    </row>
    <row r="70" spans="2:6" x14ac:dyDescent="0.25">
      <c r="B70" s="121"/>
      <c r="E70" s="122"/>
      <c r="F70" s="122"/>
    </row>
    <row r="71" spans="2:6" x14ac:dyDescent="0.25">
      <c r="B71" s="121"/>
      <c r="E71" s="122"/>
      <c r="F71" s="122"/>
    </row>
    <row r="72" spans="2:6" x14ac:dyDescent="0.25">
      <c r="B72" s="121"/>
      <c r="E72" s="122"/>
      <c r="F72" s="122"/>
    </row>
    <row r="73" spans="2:6" x14ac:dyDescent="0.25">
      <c r="B73" s="121"/>
      <c r="E73" s="122"/>
      <c r="F73" s="122"/>
    </row>
    <row r="74" spans="2:6" x14ac:dyDescent="0.25">
      <c r="B74" s="121"/>
      <c r="E74" s="122"/>
      <c r="F74" s="122"/>
    </row>
    <row r="75" spans="2:6" x14ac:dyDescent="0.25">
      <c r="B75" s="121"/>
      <c r="E75" s="122"/>
      <c r="F75" s="122"/>
    </row>
    <row r="76" spans="2:6" x14ac:dyDescent="0.25">
      <c r="B76" s="121"/>
      <c r="E76" s="122"/>
      <c r="F76" s="122"/>
    </row>
    <row r="77" spans="2:6" x14ac:dyDescent="0.25">
      <c r="B77" s="121"/>
      <c r="E77" s="122"/>
      <c r="F77" s="122"/>
    </row>
    <row r="78" spans="2:6" x14ac:dyDescent="0.25">
      <c r="B78" s="121"/>
      <c r="E78" s="122"/>
      <c r="F78" s="122"/>
    </row>
    <row r="79" spans="2:6" x14ac:dyDescent="0.25">
      <c r="B79" s="121"/>
      <c r="E79" s="122"/>
      <c r="F79" s="122"/>
    </row>
    <row r="80" spans="2:6" x14ac:dyDescent="0.25">
      <c r="B80" s="121"/>
      <c r="E80" s="122"/>
      <c r="F80" s="122"/>
    </row>
    <row r="81" spans="2:6" x14ac:dyDescent="0.25">
      <c r="B81" s="121"/>
      <c r="E81" s="122"/>
      <c r="F81" s="122"/>
    </row>
    <row r="82" spans="2:6" x14ac:dyDescent="0.25">
      <c r="B82" s="121"/>
      <c r="E82" s="122"/>
      <c r="F82" s="122"/>
    </row>
    <row r="83" spans="2:6" x14ac:dyDescent="0.25">
      <c r="B83" s="121"/>
      <c r="E83" s="122"/>
      <c r="F83" s="122"/>
    </row>
    <row r="84" spans="2:6" x14ac:dyDescent="0.25">
      <c r="B84" s="121"/>
      <c r="E84" s="122"/>
      <c r="F84" s="122"/>
    </row>
    <row r="85" spans="2:6" x14ac:dyDescent="0.25">
      <c r="B85" s="121"/>
      <c r="E85" s="122"/>
      <c r="F85" s="122"/>
    </row>
    <row r="86" spans="2:6" x14ac:dyDescent="0.25">
      <c r="B86" s="121"/>
      <c r="E86" s="122"/>
      <c r="F86" s="122"/>
    </row>
    <row r="87" spans="2:6" x14ac:dyDescent="0.25">
      <c r="B87" s="121"/>
      <c r="E87" s="122"/>
      <c r="F87" s="122"/>
    </row>
    <row r="88" spans="2:6" x14ac:dyDescent="0.25">
      <c r="B88" s="121"/>
      <c r="E88" s="122"/>
      <c r="F88" s="122"/>
    </row>
    <row r="89" spans="2:6" x14ac:dyDescent="0.25">
      <c r="B89" s="121"/>
      <c r="E89" s="122"/>
      <c r="F89" s="122"/>
    </row>
    <row r="90" spans="2:6" x14ac:dyDescent="0.25">
      <c r="B90" s="121"/>
      <c r="E90" s="122"/>
      <c r="F90" s="122"/>
    </row>
    <row r="91" spans="2:6" x14ac:dyDescent="0.25">
      <c r="B91" s="121"/>
      <c r="E91" s="122"/>
      <c r="F91" s="122"/>
    </row>
    <row r="92" spans="2:6" x14ac:dyDescent="0.25">
      <c r="B92" s="121"/>
      <c r="E92" s="122"/>
      <c r="F92" s="122"/>
    </row>
    <row r="93" spans="2:6" x14ac:dyDescent="0.25">
      <c r="B93" s="121"/>
      <c r="E93" s="122"/>
      <c r="F93" s="122"/>
    </row>
    <row r="94" spans="2:6" x14ac:dyDescent="0.25">
      <c r="B94" s="121"/>
      <c r="E94" s="122"/>
      <c r="F94" s="122"/>
    </row>
    <row r="95" spans="2:6" x14ac:dyDescent="0.25">
      <c r="B95" s="121"/>
      <c r="E95" s="122"/>
      <c r="F95" s="122"/>
    </row>
    <row r="96" spans="2:6" x14ac:dyDescent="0.25">
      <c r="B96" s="121"/>
      <c r="E96" s="122"/>
      <c r="F96" s="122"/>
    </row>
    <row r="97" spans="2:6" x14ac:dyDescent="0.25">
      <c r="B97" s="121"/>
      <c r="E97" s="122"/>
      <c r="F97" s="122"/>
    </row>
    <row r="98" spans="2:6" x14ac:dyDescent="0.25">
      <c r="B98" s="121"/>
      <c r="E98" s="122"/>
      <c r="F98" s="122"/>
    </row>
    <row r="99" spans="2:6" x14ac:dyDescent="0.25">
      <c r="B99" s="121"/>
      <c r="E99" s="122"/>
      <c r="F99" s="122"/>
    </row>
    <row r="100" spans="2:6" x14ac:dyDescent="0.25">
      <c r="B100" s="121"/>
      <c r="E100" s="122"/>
      <c r="F100" s="122"/>
    </row>
    <row r="101" spans="2:6" x14ac:dyDescent="0.25">
      <c r="B101" s="121"/>
      <c r="E101" s="122"/>
      <c r="F101" s="122"/>
    </row>
    <row r="102" spans="2:6" x14ac:dyDescent="0.25">
      <c r="B102" s="121"/>
      <c r="E102" s="122"/>
      <c r="F102" s="122"/>
    </row>
    <row r="103" spans="2:6" x14ac:dyDescent="0.25">
      <c r="B103" s="121"/>
      <c r="E103" s="122"/>
      <c r="F103" s="122"/>
    </row>
    <row r="104" spans="2:6" x14ac:dyDescent="0.25">
      <c r="B104" s="121"/>
      <c r="E104" s="122"/>
      <c r="F104" s="122"/>
    </row>
    <row r="105" spans="2:6" x14ac:dyDescent="0.25">
      <c r="B105" s="121"/>
      <c r="E105" s="122"/>
      <c r="F105" s="122"/>
    </row>
    <row r="106" spans="2:6" x14ac:dyDescent="0.25">
      <c r="B106" s="121"/>
      <c r="E106" s="122"/>
      <c r="F106" s="122"/>
    </row>
    <row r="107" spans="2:6" x14ac:dyDescent="0.25">
      <c r="B107" s="121"/>
      <c r="E107" s="122"/>
      <c r="F107" s="122"/>
    </row>
    <row r="108" spans="2:6" x14ac:dyDescent="0.25">
      <c r="B108" s="121"/>
      <c r="E108" s="122"/>
      <c r="F108" s="122"/>
    </row>
    <row r="109" spans="2:6" x14ac:dyDescent="0.25">
      <c r="B109" s="121"/>
      <c r="E109" s="122"/>
      <c r="F109" s="122"/>
    </row>
    <row r="110" spans="2:6" x14ac:dyDescent="0.25">
      <c r="B110" s="121"/>
      <c r="E110" s="122"/>
      <c r="F110" s="122"/>
    </row>
    <row r="111" spans="2:6" x14ac:dyDescent="0.25">
      <c r="B111" s="121"/>
      <c r="E111" s="122"/>
      <c r="F111" s="122"/>
    </row>
    <row r="112" spans="2:6" x14ac:dyDescent="0.25">
      <c r="B112" s="121"/>
      <c r="E112" s="122"/>
      <c r="F112" s="122"/>
    </row>
    <row r="113" spans="2:6" x14ac:dyDescent="0.25">
      <c r="B113" s="121"/>
      <c r="E113" s="122"/>
      <c r="F113" s="122"/>
    </row>
    <row r="114" spans="2:6" x14ac:dyDescent="0.25">
      <c r="B114" s="121"/>
      <c r="E114" s="122"/>
      <c r="F114" s="122"/>
    </row>
    <row r="115" spans="2:6" x14ac:dyDescent="0.25">
      <c r="B115" s="121"/>
      <c r="E115" s="122"/>
      <c r="F115" s="122"/>
    </row>
    <row r="116" spans="2:6" x14ac:dyDescent="0.25">
      <c r="B116" s="121"/>
      <c r="E116" s="122"/>
      <c r="F116" s="122"/>
    </row>
    <row r="117" spans="2:6" x14ac:dyDescent="0.25">
      <c r="B117" s="121"/>
      <c r="E117" s="122"/>
      <c r="F117" s="122"/>
    </row>
    <row r="118" spans="2:6" x14ac:dyDescent="0.25">
      <c r="B118" s="121"/>
      <c r="E118" s="122"/>
      <c r="F118" s="122"/>
    </row>
    <row r="119" spans="2:6" x14ac:dyDescent="0.25">
      <c r="B119" s="121"/>
      <c r="E119" s="122"/>
      <c r="F119" s="122"/>
    </row>
    <row r="120" spans="2:6" x14ac:dyDescent="0.25">
      <c r="B120" s="121"/>
      <c r="E120" s="122"/>
      <c r="F120" s="122"/>
    </row>
    <row r="121" spans="2:6" x14ac:dyDescent="0.25">
      <c r="B121" s="121"/>
      <c r="E121" s="122"/>
      <c r="F121" s="122"/>
    </row>
    <row r="122" spans="2:6" x14ac:dyDescent="0.25">
      <c r="B122" s="121"/>
      <c r="E122" s="122"/>
      <c r="F122" s="122"/>
    </row>
    <row r="123" spans="2:6" x14ac:dyDescent="0.25">
      <c r="B123" s="121"/>
      <c r="E123" s="122"/>
      <c r="F123" s="122"/>
    </row>
    <row r="124" spans="2:6" x14ac:dyDescent="0.25">
      <c r="B124" s="121"/>
      <c r="E124" s="122"/>
      <c r="F124" s="122"/>
    </row>
    <row r="125" spans="2:6" x14ac:dyDescent="0.25">
      <c r="B125" s="121"/>
      <c r="E125" s="122"/>
      <c r="F125" s="122"/>
    </row>
    <row r="126" spans="2:6" x14ac:dyDescent="0.25">
      <c r="B126" s="121"/>
      <c r="E126" s="122"/>
      <c r="F126" s="122"/>
    </row>
    <row r="127" spans="2:6" x14ac:dyDescent="0.25">
      <c r="B127" s="121"/>
      <c r="E127" s="122"/>
      <c r="F127" s="122"/>
    </row>
    <row r="128" spans="2:6" x14ac:dyDescent="0.25">
      <c r="B128" s="121"/>
      <c r="E128" s="122"/>
      <c r="F128" s="122"/>
    </row>
    <row r="129" spans="2:6" x14ac:dyDescent="0.25">
      <c r="B129" s="121"/>
      <c r="E129" s="122"/>
      <c r="F129" s="122"/>
    </row>
    <row r="130" spans="2:6" x14ac:dyDescent="0.25">
      <c r="B130" s="121"/>
      <c r="E130" s="122"/>
      <c r="F130" s="122"/>
    </row>
    <row r="131" spans="2:6" x14ac:dyDescent="0.25">
      <c r="B131" s="121"/>
      <c r="E131" s="122"/>
      <c r="F131" s="122"/>
    </row>
    <row r="132" spans="2:6" x14ac:dyDescent="0.25">
      <c r="B132" s="121"/>
      <c r="E132" s="122"/>
      <c r="F132" s="122"/>
    </row>
    <row r="133" spans="2:6" x14ac:dyDescent="0.25">
      <c r="B133" s="121"/>
      <c r="E133" s="122"/>
      <c r="F133" s="122"/>
    </row>
    <row r="134" spans="2:6" x14ac:dyDescent="0.25">
      <c r="B134" s="121"/>
      <c r="E134" s="122"/>
      <c r="F134" s="122"/>
    </row>
    <row r="135" spans="2:6" x14ac:dyDescent="0.25">
      <c r="B135" s="121"/>
      <c r="E135" s="122"/>
      <c r="F135" s="122"/>
    </row>
    <row r="136" spans="2:6" x14ac:dyDescent="0.25">
      <c r="B136" s="121"/>
      <c r="E136" s="122"/>
      <c r="F136" s="122"/>
    </row>
    <row r="137" spans="2:6" x14ac:dyDescent="0.25">
      <c r="B137" s="121"/>
      <c r="E137" s="122"/>
      <c r="F137" s="122"/>
    </row>
    <row r="138" spans="2:6" x14ac:dyDescent="0.25">
      <c r="B138" s="121"/>
      <c r="E138" s="122"/>
      <c r="F138" s="122"/>
    </row>
    <row r="139" spans="2:6" x14ac:dyDescent="0.25">
      <c r="B139" s="121"/>
      <c r="E139" s="122"/>
      <c r="F139" s="122"/>
    </row>
    <row r="140" spans="2:6" x14ac:dyDescent="0.25">
      <c r="B140" s="121"/>
      <c r="E140" s="122"/>
      <c r="F140" s="122"/>
    </row>
    <row r="141" spans="2:6" x14ac:dyDescent="0.25">
      <c r="B141" s="121"/>
      <c r="E141" s="122"/>
      <c r="F141" s="122"/>
    </row>
    <row r="142" spans="2:6" x14ac:dyDescent="0.25">
      <c r="B142" s="121"/>
      <c r="E142" s="122"/>
      <c r="F142" s="122"/>
    </row>
    <row r="143" spans="2:6" x14ac:dyDescent="0.25">
      <c r="B143" s="121"/>
      <c r="E143" s="122"/>
      <c r="F143" s="122"/>
    </row>
    <row r="144" spans="2:6" x14ac:dyDescent="0.25">
      <c r="B144" s="121"/>
      <c r="E144" s="122"/>
      <c r="F144" s="122"/>
    </row>
    <row r="145" spans="2:6" x14ac:dyDescent="0.25">
      <c r="B145" s="121"/>
      <c r="E145" s="122"/>
      <c r="F145" s="122"/>
    </row>
    <row r="146" spans="2:6" x14ac:dyDescent="0.25">
      <c r="B146" s="121"/>
      <c r="E146" s="122"/>
      <c r="F146" s="122"/>
    </row>
    <row r="147" spans="2:6" x14ac:dyDescent="0.25">
      <c r="B147" s="121"/>
      <c r="E147" s="122"/>
      <c r="F147" s="122"/>
    </row>
    <row r="148" spans="2:6" x14ac:dyDescent="0.25">
      <c r="B148" s="121"/>
      <c r="E148" s="122"/>
      <c r="F148" s="122"/>
    </row>
    <row r="149" spans="2:6" x14ac:dyDescent="0.25">
      <c r="B149" s="121"/>
      <c r="E149" s="122"/>
      <c r="F149" s="122"/>
    </row>
    <row r="150" spans="2:6" x14ac:dyDescent="0.25">
      <c r="B150" s="121"/>
      <c r="E150" s="122"/>
      <c r="F150" s="122"/>
    </row>
    <row r="151" spans="2:6" x14ac:dyDescent="0.25">
      <c r="B151" s="121"/>
      <c r="E151" s="122"/>
      <c r="F151" s="122"/>
    </row>
    <row r="152" spans="2:6" x14ac:dyDescent="0.25">
      <c r="B152" s="121"/>
      <c r="E152" s="122"/>
      <c r="F152" s="122"/>
    </row>
    <row r="153" spans="2:6" x14ac:dyDescent="0.25">
      <c r="B153" s="121"/>
      <c r="E153" s="122"/>
      <c r="F153" s="122"/>
    </row>
    <row r="154" spans="2:6" x14ac:dyDescent="0.25">
      <c r="B154" s="121"/>
      <c r="E154" s="122"/>
      <c r="F154" s="122"/>
    </row>
    <row r="155" spans="2:6" x14ac:dyDescent="0.25">
      <c r="B155" s="121"/>
      <c r="E155" s="122"/>
      <c r="F155" s="122"/>
    </row>
    <row r="156" spans="2:6" x14ac:dyDescent="0.25">
      <c r="B156" s="121"/>
      <c r="E156" s="122"/>
      <c r="F156" s="122"/>
    </row>
    <row r="157" spans="2:6" x14ac:dyDescent="0.25">
      <c r="B157" s="121"/>
      <c r="E157" s="122"/>
      <c r="F157" s="122"/>
    </row>
    <row r="158" spans="2:6" x14ac:dyDescent="0.25">
      <c r="B158" s="121"/>
      <c r="E158" s="122"/>
      <c r="F158" s="122"/>
    </row>
    <row r="159" spans="2:6" x14ac:dyDescent="0.25">
      <c r="B159" s="121"/>
      <c r="E159" s="122"/>
      <c r="F159" s="122"/>
    </row>
    <row r="160" spans="2:6" x14ac:dyDescent="0.25">
      <c r="B160" s="121"/>
      <c r="E160" s="122"/>
      <c r="F160" s="122"/>
    </row>
    <row r="161" spans="2:6" x14ac:dyDescent="0.25">
      <c r="B161" s="121"/>
      <c r="E161" s="122"/>
      <c r="F161" s="122"/>
    </row>
    <row r="162" spans="2:6" x14ac:dyDescent="0.25">
      <c r="B162" s="121"/>
      <c r="E162" s="122"/>
      <c r="F162" s="122"/>
    </row>
    <row r="163" spans="2:6" x14ac:dyDescent="0.25">
      <c r="B163" s="121"/>
      <c r="E163" s="122"/>
      <c r="F163" s="122"/>
    </row>
    <row r="164" spans="2:6" x14ac:dyDescent="0.25">
      <c r="B164" s="121"/>
      <c r="E164" s="122"/>
      <c r="F164" s="122"/>
    </row>
    <row r="165" spans="2:6" x14ac:dyDescent="0.25">
      <c r="B165" s="121"/>
      <c r="E165" s="122"/>
      <c r="F165" s="122"/>
    </row>
    <row r="166" spans="2:6" x14ac:dyDescent="0.25">
      <c r="B166" s="121"/>
      <c r="E166" s="122"/>
      <c r="F166" s="122"/>
    </row>
    <row r="167" spans="2:6" x14ac:dyDescent="0.25">
      <c r="B167" s="121"/>
      <c r="E167" s="122"/>
      <c r="F167" s="122"/>
    </row>
    <row r="168" spans="2:6" x14ac:dyDescent="0.25">
      <c r="B168" s="121"/>
      <c r="E168" s="122"/>
      <c r="F168" s="122"/>
    </row>
    <row r="169" spans="2:6" x14ac:dyDescent="0.25">
      <c r="B169" s="121"/>
      <c r="E169" s="122"/>
      <c r="F169" s="122"/>
    </row>
    <row r="170" spans="2:6" x14ac:dyDescent="0.25">
      <c r="B170" s="121"/>
      <c r="E170" s="122"/>
      <c r="F170" s="122"/>
    </row>
    <row r="171" spans="2:6" x14ac:dyDescent="0.25">
      <c r="B171" s="121"/>
      <c r="E171" s="122"/>
      <c r="F171" s="122"/>
    </row>
    <row r="172" spans="2:6" x14ac:dyDescent="0.25">
      <c r="B172" s="121"/>
      <c r="E172" s="122"/>
      <c r="F172" s="122"/>
    </row>
    <row r="173" spans="2:6" x14ac:dyDescent="0.25">
      <c r="B173" s="121"/>
      <c r="E173" s="122"/>
      <c r="F173" s="122"/>
    </row>
    <row r="174" spans="2:6" x14ac:dyDescent="0.25">
      <c r="B174" s="121"/>
      <c r="E174" s="122"/>
      <c r="F174" s="122"/>
    </row>
    <row r="175" spans="2:6" x14ac:dyDescent="0.25">
      <c r="B175" s="121"/>
      <c r="E175" s="122"/>
      <c r="F175" s="122"/>
    </row>
    <row r="176" spans="2:6" x14ac:dyDescent="0.25">
      <c r="B176" s="121"/>
      <c r="E176" s="122"/>
      <c r="F176" s="122"/>
    </row>
    <row r="177" spans="2:6" x14ac:dyDescent="0.25">
      <c r="B177" s="121"/>
      <c r="E177" s="122"/>
      <c r="F177" s="122"/>
    </row>
    <row r="178" spans="2:6" x14ac:dyDescent="0.25">
      <c r="B178" s="121"/>
      <c r="E178" s="122"/>
      <c r="F178" s="122"/>
    </row>
    <row r="179" spans="2:6" x14ac:dyDescent="0.25">
      <c r="B179" s="121"/>
      <c r="E179" s="122"/>
      <c r="F179" s="122"/>
    </row>
    <row r="180" spans="2:6" x14ac:dyDescent="0.25">
      <c r="B180" s="121"/>
      <c r="E180" s="122"/>
      <c r="F180" s="122"/>
    </row>
    <row r="181" spans="2:6" x14ac:dyDescent="0.25">
      <c r="B181" s="121"/>
      <c r="E181" s="122"/>
      <c r="F181" s="122"/>
    </row>
    <row r="182" spans="2:6" x14ac:dyDescent="0.25">
      <c r="B182" s="121"/>
      <c r="E182" s="122"/>
      <c r="F182" s="122"/>
    </row>
    <row r="183" spans="2:6" x14ac:dyDescent="0.25">
      <c r="B183" s="121"/>
      <c r="E183" s="122"/>
      <c r="F183" s="122"/>
    </row>
    <row r="184" spans="2:6" x14ac:dyDescent="0.25">
      <c r="B184" s="121"/>
      <c r="E184" s="122"/>
      <c r="F184" s="122"/>
    </row>
    <row r="185" spans="2:6" x14ac:dyDescent="0.25">
      <c r="B185" s="121"/>
      <c r="E185" s="122"/>
      <c r="F185" s="122"/>
    </row>
    <row r="186" spans="2:6" x14ac:dyDescent="0.25">
      <c r="B186" s="121"/>
      <c r="E186" s="122"/>
      <c r="F186" s="122"/>
    </row>
    <row r="187" spans="2:6" x14ac:dyDescent="0.25">
      <c r="B187" s="121"/>
      <c r="E187" s="122"/>
      <c r="F187" s="122"/>
    </row>
    <row r="188" spans="2:6" x14ac:dyDescent="0.25">
      <c r="B188" s="121"/>
      <c r="E188" s="122"/>
      <c r="F188" s="122"/>
    </row>
    <row r="189" spans="2:6" x14ac:dyDescent="0.25">
      <c r="B189" s="121"/>
      <c r="E189" s="122"/>
      <c r="F189" s="122"/>
    </row>
    <row r="190" spans="2:6" x14ac:dyDescent="0.25">
      <c r="B190" s="121"/>
      <c r="E190" s="122"/>
      <c r="F190" s="122"/>
    </row>
    <row r="191" spans="2:6" x14ac:dyDescent="0.25">
      <c r="B191" s="121"/>
      <c r="E191" s="122"/>
      <c r="F191" s="122"/>
    </row>
    <row r="192" spans="2:6" x14ac:dyDescent="0.25">
      <c r="B192" s="121"/>
      <c r="E192" s="122"/>
      <c r="F192" s="122"/>
    </row>
    <row r="193" spans="2:6" x14ac:dyDescent="0.25">
      <c r="B193" s="121"/>
      <c r="E193" s="122"/>
      <c r="F193" s="122"/>
    </row>
    <row r="194" spans="2:6" x14ac:dyDescent="0.25">
      <c r="B194" s="121"/>
      <c r="E194" s="122"/>
      <c r="F194" s="122"/>
    </row>
    <row r="195" spans="2:6" x14ac:dyDescent="0.25">
      <c r="B195" s="121"/>
      <c r="E195" s="122"/>
      <c r="F195" s="122"/>
    </row>
    <row r="196" spans="2:6" x14ac:dyDescent="0.25">
      <c r="B196" s="121"/>
      <c r="E196" s="122"/>
      <c r="F196" s="122"/>
    </row>
    <row r="197" spans="2:6" x14ac:dyDescent="0.25">
      <c r="B197" s="121"/>
      <c r="E197" s="122"/>
      <c r="F197" s="122"/>
    </row>
    <row r="198" spans="2:6" x14ac:dyDescent="0.25">
      <c r="B198" s="121"/>
      <c r="E198" s="122"/>
      <c r="F198" s="122"/>
    </row>
    <row r="199" spans="2:6" x14ac:dyDescent="0.25">
      <c r="B199" s="121"/>
      <c r="E199" s="122"/>
      <c r="F199" s="122"/>
    </row>
    <row r="200" spans="2:6" x14ac:dyDescent="0.25">
      <c r="B200" s="121"/>
      <c r="E200" s="122"/>
      <c r="F200" s="122"/>
    </row>
    <row r="201" spans="2:6" x14ac:dyDescent="0.25">
      <c r="B201" s="121"/>
      <c r="E201" s="122"/>
      <c r="F201" s="122"/>
    </row>
    <row r="202" spans="2:6" x14ac:dyDescent="0.25">
      <c r="B202" s="121"/>
      <c r="E202" s="122"/>
      <c r="F202" s="122"/>
    </row>
    <row r="203" spans="2:6" x14ac:dyDescent="0.25">
      <c r="B203" s="121"/>
      <c r="E203" s="122"/>
      <c r="F203" s="122"/>
    </row>
    <row r="204" spans="2:6" x14ac:dyDescent="0.25">
      <c r="B204" s="121"/>
      <c r="E204" s="122"/>
      <c r="F204" s="122"/>
    </row>
    <row r="205" spans="2:6" x14ac:dyDescent="0.25">
      <c r="B205" s="121"/>
      <c r="E205" s="122"/>
      <c r="F205" s="122"/>
    </row>
    <row r="206" spans="2:6" x14ac:dyDescent="0.25">
      <c r="B206" s="121"/>
      <c r="E206" s="122"/>
      <c r="F206" s="122"/>
    </row>
    <row r="207" spans="2:6" x14ac:dyDescent="0.25">
      <c r="B207" s="121"/>
      <c r="E207" s="122"/>
      <c r="F207" s="122"/>
    </row>
    <row r="208" spans="2:6" x14ac:dyDescent="0.25">
      <c r="B208" s="121"/>
      <c r="E208" s="122"/>
      <c r="F208" s="122"/>
    </row>
    <row r="209" spans="2:6" x14ac:dyDescent="0.25">
      <c r="B209" s="121"/>
      <c r="E209" s="122"/>
      <c r="F209" s="122"/>
    </row>
    <row r="210" spans="2:6" x14ac:dyDescent="0.25">
      <c r="B210" s="121"/>
      <c r="E210" s="122"/>
      <c r="F210" s="122"/>
    </row>
    <row r="211" spans="2:6" x14ac:dyDescent="0.25">
      <c r="B211" s="121"/>
      <c r="E211" s="122"/>
      <c r="F211" s="122"/>
    </row>
    <row r="212" spans="2:6" x14ac:dyDescent="0.25">
      <c r="B212" s="121"/>
      <c r="E212" s="122"/>
      <c r="F212" s="122"/>
    </row>
    <row r="213" spans="2:6" x14ac:dyDescent="0.25">
      <c r="B213" s="121"/>
      <c r="E213" s="122"/>
      <c r="F213" s="122"/>
    </row>
    <row r="214" spans="2:6" x14ac:dyDescent="0.25">
      <c r="B214" s="121"/>
      <c r="E214" s="122"/>
      <c r="F214" s="122"/>
    </row>
    <row r="215" spans="2:6" x14ac:dyDescent="0.25">
      <c r="B215" s="121"/>
      <c r="E215" s="122"/>
      <c r="F215" s="122"/>
    </row>
    <row r="216" spans="2:6" x14ac:dyDescent="0.25">
      <c r="B216" s="121"/>
      <c r="E216" s="122"/>
      <c r="F216" s="122"/>
    </row>
    <row r="217" spans="2:6" x14ac:dyDescent="0.25">
      <c r="B217" s="121"/>
      <c r="E217" s="122"/>
      <c r="F217" s="122"/>
    </row>
    <row r="218" spans="2:6" x14ac:dyDescent="0.25">
      <c r="B218" s="121"/>
      <c r="E218" s="122"/>
      <c r="F218" s="122"/>
    </row>
    <row r="219" spans="2:6" x14ac:dyDescent="0.25">
      <c r="B219" s="121"/>
      <c r="E219" s="122"/>
      <c r="F219" s="122"/>
    </row>
    <row r="220" spans="2:6" x14ac:dyDescent="0.25">
      <c r="B220" s="121"/>
      <c r="E220" s="122"/>
      <c r="F220" s="122"/>
    </row>
    <row r="221" spans="2:6" x14ac:dyDescent="0.25">
      <c r="B221" s="121"/>
      <c r="E221" s="122"/>
      <c r="F221" s="122"/>
    </row>
    <row r="222" spans="2:6" x14ac:dyDescent="0.25">
      <c r="B222" s="121"/>
      <c r="E222" s="122"/>
      <c r="F222" s="122"/>
    </row>
    <row r="223" spans="2:6" x14ac:dyDescent="0.25">
      <c r="B223" s="121"/>
      <c r="E223" s="122"/>
      <c r="F223" s="122"/>
    </row>
    <row r="224" spans="2:6" x14ac:dyDescent="0.25">
      <c r="B224" s="121"/>
      <c r="E224" s="122"/>
      <c r="F224" s="122"/>
    </row>
    <row r="225" spans="2:6" x14ac:dyDescent="0.25">
      <c r="B225" s="121"/>
      <c r="E225" s="122"/>
      <c r="F225" s="122"/>
    </row>
    <row r="226" spans="2:6" x14ac:dyDescent="0.25">
      <c r="B226" s="121"/>
      <c r="E226" s="122"/>
      <c r="F226" s="122"/>
    </row>
    <row r="227" spans="2:6" x14ac:dyDescent="0.25">
      <c r="B227" s="121"/>
      <c r="E227" s="122"/>
      <c r="F227" s="122"/>
    </row>
    <row r="228" spans="2:6" x14ac:dyDescent="0.25">
      <c r="B228" s="121"/>
      <c r="E228" s="122"/>
      <c r="F228" s="122"/>
    </row>
    <row r="229" spans="2:6" x14ac:dyDescent="0.25">
      <c r="B229" s="121"/>
      <c r="E229" s="122"/>
      <c r="F229" s="122"/>
    </row>
    <row r="230" spans="2:6" x14ac:dyDescent="0.25">
      <c r="B230" s="121"/>
      <c r="E230" s="122"/>
      <c r="F230" s="122"/>
    </row>
    <row r="231" spans="2:6" x14ac:dyDescent="0.25">
      <c r="B231" s="121"/>
      <c r="E231" s="122"/>
      <c r="F231" s="122"/>
    </row>
    <row r="232" spans="2:6" x14ac:dyDescent="0.25">
      <c r="B232" s="121"/>
      <c r="E232" s="122"/>
      <c r="F232" s="122"/>
    </row>
    <row r="233" spans="2:6" x14ac:dyDescent="0.25">
      <c r="B233" s="121"/>
      <c r="E233" s="122"/>
      <c r="F233" s="122"/>
    </row>
    <row r="234" spans="2:6" x14ac:dyDescent="0.25">
      <c r="B234" s="121"/>
      <c r="E234" s="122"/>
      <c r="F234" s="122"/>
    </row>
    <row r="235" spans="2:6" x14ac:dyDescent="0.25">
      <c r="B235" s="121"/>
      <c r="E235" s="122"/>
      <c r="F235" s="122"/>
    </row>
    <row r="236" spans="2:6" x14ac:dyDescent="0.25">
      <c r="B236" s="121"/>
      <c r="E236" s="122"/>
      <c r="F236" s="122"/>
    </row>
    <row r="237" spans="2:6" x14ac:dyDescent="0.25">
      <c r="B237" s="121"/>
      <c r="E237" s="122"/>
      <c r="F237" s="122"/>
    </row>
    <row r="238" spans="2:6" x14ac:dyDescent="0.25">
      <c r="B238" s="121"/>
      <c r="E238" s="122"/>
      <c r="F238" s="122"/>
    </row>
    <row r="239" spans="2:6" x14ac:dyDescent="0.25">
      <c r="B239" s="121"/>
      <c r="E239" s="122"/>
      <c r="F239" s="122"/>
    </row>
    <row r="240" spans="2:6" x14ac:dyDescent="0.25">
      <c r="B240" s="121"/>
      <c r="E240" s="122"/>
      <c r="F240" s="122"/>
    </row>
    <row r="241" spans="2:6" x14ac:dyDescent="0.25">
      <c r="B241" s="121"/>
      <c r="E241" s="122"/>
      <c r="F241" s="122"/>
    </row>
    <row r="242" spans="2:6" x14ac:dyDescent="0.25">
      <c r="B242" s="121"/>
      <c r="E242" s="122"/>
      <c r="F242" s="122"/>
    </row>
    <row r="243" spans="2:6" x14ac:dyDescent="0.25">
      <c r="B243" s="121"/>
      <c r="E243" s="122"/>
      <c r="F243" s="122"/>
    </row>
    <row r="244" spans="2:6" x14ac:dyDescent="0.25">
      <c r="B244" s="121"/>
      <c r="E244" s="122"/>
      <c r="F244" s="122"/>
    </row>
    <row r="245" spans="2:6" x14ac:dyDescent="0.25">
      <c r="B245" s="121"/>
      <c r="E245" s="122"/>
      <c r="F245" s="122"/>
    </row>
    <row r="246" spans="2:6" x14ac:dyDescent="0.25">
      <c r="B246" s="121"/>
      <c r="E246" s="122"/>
      <c r="F246" s="122"/>
    </row>
    <row r="247" spans="2:6" x14ac:dyDescent="0.25">
      <c r="B247" s="121"/>
      <c r="E247" s="122"/>
      <c r="F247" s="122"/>
    </row>
    <row r="248" spans="2:6" x14ac:dyDescent="0.25">
      <c r="B248" s="121"/>
      <c r="E248" s="122"/>
      <c r="F248" s="122"/>
    </row>
    <row r="249" spans="2:6" x14ac:dyDescent="0.25">
      <c r="B249" s="121"/>
      <c r="E249" s="122"/>
      <c r="F249" s="122"/>
    </row>
    <row r="250" spans="2:6" x14ac:dyDescent="0.25">
      <c r="B250" s="121"/>
      <c r="E250" s="122"/>
      <c r="F250" s="122"/>
    </row>
    <row r="251" spans="2:6" x14ac:dyDescent="0.25">
      <c r="B251" s="121"/>
      <c r="E251" s="122"/>
      <c r="F251" s="122"/>
    </row>
    <row r="252" spans="2:6" x14ac:dyDescent="0.25">
      <c r="B252" s="121"/>
      <c r="E252" s="122"/>
      <c r="F252" s="122"/>
    </row>
    <row r="253" spans="2:6" x14ac:dyDescent="0.25">
      <c r="B253" s="121"/>
      <c r="E253" s="122"/>
      <c r="F253" s="122"/>
    </row>
    <row r="254" spans="2:6" x14ac:dyDescent="0.25">
      <c r="B254" s="121"/>
      <c r="E254" s="122"/>
      <c r="F254" s="122"/>
    </row>
    <row r="255" spans="2:6" x14ac:dyDescent="0.25">
      <c r="B255" s="121"/>
      <c r="E255" s="122"/>
      <c r="F255" s="122"/>
    </row>
    <row r="256" spans="2:6" x14ac:dyDescent="0.25">
      <c r="B256" s="121"/>
      <c r="E256" s="122"/>
      <c r="F256" s="122"/>
    </row>
    <row r="257" spans="2:6" x14ac:dyDescent="0.25">
      <c r="B257" s="121"/>
      <c r="E257" s="122"/>
      <c r="F257" s="122"/>
    </row>
    <row r="258" spans="2:6" x14ac:dyDescent="0.25">
      <c r="B258" s="121"/>
      <c r="E258" s="122"/>
      <c r="F258" s="122"/>
    </row>
    <row r="259" spans="2:6" x14ac:dyDescent="0.25">
      <c r="B259" s="121"/>
      <c r="E259" s="122"/>
      <c r="F259" s="122"/>
    </row>
    <row r="260" spans="2:6" x14ac:dyDescent="0.25">
      <c r="B260" s="121"/>
      <c r="E260" s="122"/>
      <c r="F260" s="122"/>
    </row>
    <row r="261" spans="2:6" x14ac:dyDescent="0.25">
      <c r="B261" s="121"/>
      <c r="E261" s="122"/>
      <c r="F261" s="122"/>
    </row>
    <row r="262" spans="2:6" x14ac:dyDescent="0.25">
      <c r="B262" s="121"/>
      <c r="E262" s="122"/>
      <c r="F262" s="122"/>
    </row>
    <row r="263" spans="2:6" x14ac:dyDescent="0.25">
      <c r="B263" s="121"/>
      <c r="E263" s="122"/>
      <c r="F263" s="122"/>
    </row>
    <row r="264" spans="2:6" x14ac:dyDescent="0.25">
      <c r="B264" s="121"/>
      <c r="E264" s="122"/>
      <c r="F264" s="122"/>
    </row>
    <row r="265" spans="2:6" x14ac:dyDescent="0.25">
      <c r="B265" s="121"/>
      <c r="E265" s="122"/>
      <c r="F265" s="122"/>
    </row>
    <row r="266" spans="2:6" x14ac:dyDescent="0.25">
      <c r="B266" s="121"/>
      <c r="E266" s="122"/>
      <c r="F266" s="122"/>
    </row>
    <row r="267" spans="2:6" x14ac:dyDescent="0.25">
      <c r="B267" s="121"/>
      <c r="E267" s="122"/>
      <c r="F267" s="122"/>
    </row>
    <row r="268" spans="2:6" x14ac:dyDescent="0.25">
      <c r="B268" s="121"/>
      <c r="E268" s="122"/>
      <c r="F268" s="122"/>
    </row>
    <row r="269" spans="2:6" x14ac:dyDescent="0.25">
      <c r="B269" s="121"/>
      <c r="E269" s="122"/>
      <c r="F269" s="122"/>
    </row>
    <row r="270" spans="2:6" x14ac:dyDescent="0.25">
      <c r="B270" s="121"/>
      <c r="E270" s="122"/>
      <c r="F270" s="122"/>
    </row>
    <row r="271" spans="2:6" x14ac:dyDescent="0.25">
      <c r="B271" s="121"/>
      <c r="E271" s="122"/>
      <c r="F271" s="122"/>
    </row>
    <row r="272" spans="2:6" x14ac:dyDescent="0.25">
      <c r="B272" s="121"/>
      <c r="E272" s="122"/>
      <c r="F272" s="122"/>
    </row>
    <row r="273" spans="2:6" x14ac:dyDescent="0.25">
      <c r="B273" s="121"/>
      <c r="E273" s="122"/>
      <c r="F273" s="122"/>
    </row>
    <row r="274" spans="2:6" x14ac:dyDescent="0.25">
      <c r="B274" s="121"/>
      <c r="E274" s="122"/>
      <c r="F274" s="122"/>
    </row>
    <row r="275" spans="2:6" x14ac:dyDescent="0.25">
      <c r="B275" s="121"/>
      <c r="E275" s="122"/>
      <c r="F275" s="122"/>
    </row>
    <row r="276" spans="2:6" x14ac:dyDescent="0.25">
      <c r="B276" s="121"/>
      <c r="E276" s="122"/>
      <c r="F276" s="122"/>
    </row>
    <row r="277" spans="2:6" x14ac:dyDescent="0.25">
      <c r="B277" s="121"/>
      <c r="E277" s="122"/>
      <c r="F277" s="122"/>
    </row>
    <row r="278" spans="2:6" x14ac:dyDescent="0.25">
      <c r="B278" s="121"/>
      <c r="E278" s="122"/>
      <c r="F278" s="122"/>
    </row>
    <row r="279" spans="2:6" x14ac:dyDescent="0.25">
      <c r="B279" s="121"/>
      <c r="E279" s="122"/>
      <c r="F279" s="122"/>
    </row>
    <row r="280" spans="2:6" x14ac:dyDescent="0.25">
      <c r="B280" s="121"/>
      <c r="E280" s="122"/>
      <c r="F280" s="122"/>
    </row>
    <row r="281" spans="2:6" x14ac:dyDescent="0.25">
      <c r="B281" s="121"/>
      <c r="E281" s="122"/>
      <c r="F281" s="122"/>
    </row>
    <row r="282" spans="2:6" x14ac:dyDescent="0.25">
      <c r="B282" s="121"/>
      <c r="E282" s="122"/>
      <c r="F282" s="122"/>
    </row>
    <row r="283" spans="2:6" x14ac:dyDescent="0.25">
      <c r="B283" s="121"/>
      <c r="E283" s="122"/>
      <c r="F283" s="122"/>
    </row>
    <row r="284" spans="2:6" x14ac:dyDescent="0.25">
      <c r="B284" s="121"/>
      <c r="E284" s="122"/>
      <c r="F284" s="122"/>
    </row>
    <row r="285" spans="2:6" x14ac:dyDescent="0.25">
      <c r="B285" s="121"/>
      <c r="E285" s="122"/>
      <c r="F285" s="122"/>
    </row>
    <row r="286" spans="2:6" x14ac:dyDescent="0.25">
      <c r="B286" s="121"/>
      <c r="E286" s="122"/>
      <c r="F286" s="122"/>
    </row>
    <row r="287" spans="2:6" x14ac:dyDescent="0.25">
      <c r="B287" s="121"/>
      <c r="E287" s="122"/>
      <c r="F287" s="122"/>
    </row>
    <row r="288" spans="2:6" x14ac:dyDescent="0.25">
      <c r="B288" s="121"/>
      <c r="E288" s="122"/>
      <c r="F288" s="122"/>
    </row>
    <row r="289" spans="2:6" x14ac:dyDescent="0.25">
      <c r="B289" s="121"/>
      <c r="E289" s="122"/>
      <c r="F289" s="122"/>
    </row>
    <row r="290" spans="2:6" x14ac:dyDescent="0.25">
      <c r="B290" s="121"/>
      <c r="E290" s="122"/>
      <c r="F290" s="122"/>
    </row>
    <row r="291" spans="2:6" x14ac:dyDescent="0.25">
      <c r="B291" s="121"/>
      <c r="E291" s="122"/>
      <c r="F291" s="122"/>
    </row>
    <row r="292" spans="2:6" x14ac:dyDescent="0.25">
      <c r="B292" s="121"/>
      <c r="E292" s="122"/>
      <c r="F292" s="122"/>
    </row>
    <row r="293" spans="2:6" x14ac:dyDescent="0.25">
      <c r="B293" s="121"/>
      <c r="E293" s="122"/>
      <c r="F293" s="122"/>
    </row>
    <row r="294" spans="2:6" x14ac:dyDescent="0.25">
      <c r="B294" s="121"/>
      <c r="E294" s="122"/>
      <c r="F294" s="122"/>
    </row>
    <row r="295" spans="2:6" x14ac:dyDescent="0.25">
      <c r="B295" s="121"/>
      <c r="E295" s="122"/>
      <c r="F295" s="122"/>
    </row>
    <row r="296" spans="2:6" x14ac:dyDescent="0.25">
      <c r="B296" s="121"/>
      <c r="E296" s="122"/>
      <c r="F296" s="122"/>
    </row>
    <row r="297" spans="2:6" x14ac:dyDescent="0.25">
      <c r="B297" s="121"/>
      <c r="E297" s="122"/>
      <c r="F297" s="122"/>
    </row>
    <row r="298" spans="2:6" x14ac:dyDescent="0.25">
      <c r="B298" s="121"/>
      <c r="E298" s="122"/>
      <c r="F298" s="122"/>
    </row>
    <row r="299" spans="2:6" x14ac:dyDescent="0.25">
      <c r="B299" s="121"/>
      <c r="E299" s="122"/>
      <c r="F299" s="122"/>
    </row>
    <row r="300" spans="2:6" x14ac:dyDescent="0.25">
      <c r="B300" s="121"/>
      <c r="E300" s="122"/>
      <c r="F300" s="122"/>
    </row>
    <row r="301" spans="2:6" x14ac:dyDescent="0.25">
      <c r="B301" s="121"/>
      <c r="E301" s="122"/>
      <c r="F301" s="122"/>
    </row>
    <row r="302" spans="2:6" x14ac:dyDescent="0.25">
      <c r="B302" s="121"/>
      <c r="E302" s="122"/>
      <c r="F302" s="122"/>
    </row>
    <row r="303" spans="2:6" x14ac:dyDescent="0.25">
      <c r="B303" s="121"/>
      <c r="E303" s="122"/>
      <c r="F303" s="122"/>
    </row>
    <row r="304" spans="2:6" x14ac:dyDescent="0.25">
      <c r="B304" s="121"/>
      <c r="E304" s="122"/>
      <c r="F304" s="122"/>
    </row>
    <row r="305" spans="2:6" x14ac:dyDescent="0.25">
      <c r="B305" s="121"/>
      <c r="E305" s="122"/>
      <c r="F305" s="122"/>
    </row>
    <row r="306" spans="2:6" x14ac:dyDescent="0.25">
      <c r="B306" s="121"/>
      <c r="E306" s="122"/>
      <c r="F306" s="122"/>
    </row>
    <row r="307" spans="2:6" x14ac:dyDescent="0.25">
      <c r="B307" s="121"/>
      <c r="E307" s="122"/>
      <c r="F307" s="122"/>
    </row>
    <row r="308" spans="2:6" x14ac:dyDescent="0.25">
      <c r="B308" s="121"/>
      <c r="E308" s="122"/>
      <c r="F308" s="122"/>
    </row>
    <row r="309" spans="2:6" x14ac:dyDescent="0.25">
      <c r="B309" s="121"/>
      <c r="E309" s="122"/>
      <c r="F309" s="122"/>
    </row>
    <row r="310" spans="2:6" x14ac:dyDescent="0.25">
      <c r="B310" s="121"/>
      <c r="E310" s="122"/>
      <c r="F310" s="122"/>
    </row>
    <row r="311" spans="2:6" x14ac:dyDescent="0.25">
      <c r="B311" s="121"/>
      <c r="E311" s="122"/>
      <c r="F311" s="122"/>
    </row>
    <row r="312" spans="2:6" x14ac:dyDescent="0.25">
      <c r="B312" s="121"/>
      <c r="E312" s="122"/>
      <c r="F312" s="122"/>
    </row>
    <row r="313" spans="2:6" x14ac:dyDescent="0.25">
      <c r="B313" s="121"/>
      <c r="E313" s="122"/>
      <c r="F313" s="122"/>
    </row>
    <row r="314" spans="2:6" x14ac:dyDescent="0.25">
      <c r="B314" s="121"/>
      <c r="E314" s="122"/>
      <c r="F314" s="122"/>
    </row>
    <row r="315" spans="2:6" x14ac:dyDescent="0.25">
      <c r="B315" s="121"/>
      <c r="E315" s="122"/>
      <c r="F315" s="122"/>
    </row>
    <row r="316" spans="2:6" x14ac:dyDescent="0.25">
      <c r="B316" s="121"/>
      <c r="E316" s="122"/>
      <c r="F316" s="122"/>
    </row>
    <row r="317" spans="2:6" x14ac:dyDescent="0.25">
      <c r="B317" s="121"/>
      <c r="E317" s="122"/>
      <c r="F317" s="122"/>
    </row>
    <row r="318" spans="2:6" x14ac:dyDescent="0.25">
      <c r="B318" s="121"/>
      <c r="E318" s="122"/>
      <c r="F318" s="122"/>
    </row>
    <row r="319" spans="2:6" x14ac:dyDescent="0.25">
      <c r="B319" s="121"/>
      <c r="E319" s="122"/>
      <c r="F319" s="122"/>
    </row>
    <row r="320" spans="2:6" x14ac:dyDescent="0.25">
      <c r="B320" s="121"/>
      <c r="E320" s="122"/>
      <c r="F320" s="122"/>
    </row>
    <row r="321" spans="2:6" x14ac:dyDescent="0.25">
      <c r="B321" s="121"/>
      <c r="E321" s="122"/>
      <c r="F321" s="122"/>
    </row>
    <row r="322" spans="2:6" x14ac:dyDescent="0.25">
      <c r="B322" s="121"/>
      <c r="E322" s="122"/>
      <c r="F322" s="122"/>
    </row>
    <row r="323" spans="2:6" x14ac:dyDescent="0.25">
      <c r="B323" s="121"/>
      <c r="E323" s="122"/>
      <c r="F323" s="122"/>
    </row>
    <row r="324" spans="2:6" x14ac:dyDescent="0.25">
      <c r="B324" s="121"/>
      <c r="E324" s="122"/>
      <c r="F324" s="122"/>
    </row>
    <row r="325" spans="2:6" x14ac:dyDescent="0.25">
      <c r="B325" s="121"/>
      <c r="E325" s="122"/>
      <c r="F325" s="122"/>
    </row>
    <row r="326" spans="2:6" x14ac:dyDescent="0.25">
      <c r="B326" s="121"/>
      <c r="E326" s="122"/>
      <c r="F326" s="122"/>
    </row>
    <row r="327" spans="2:6" x14ac:dyDescent="0.25">
      <c r="B327" s="121"/>
      <c r="E327" s="122"/>
      <c r="F327" s="122"/>
    </row>
    <row r="328" spans="2:6" x14ac:dyDescent="0.25">
      <c r="B328" s="121"/>
      <c r="E328" s="122"/>
      <c r="F328" s="122"/>
    </row>
    <row r="329" spans="2:6" x14ac:dyDescent="0.25">
      <c r="B329" s="121"/>
      <c r="E329" s="122"/>
      <c r="F329" s="122"/>
    </row>
    <row r="330" spans="2:6" x14ac:dyDescent="0.25">
      <c r="B330" s="121"/>
      <c r="E330" s="122"/>
      <c r="F330" s="122"/>
    </row>
    <row r="331" spans="2:6" x14ac:dyDescent="0.25">
      <c r="B331" s="121"/>
      <c r="E331" s="122"/>
      <c r="F331" s="122"/>
    </row>
    <row r="332" spans="2:6" x14ac:dyDescent="0.25">
      <c r="B332" s="121"/>
      <c r="E332" s="122"/>
      <c r="F332" s="122"/>
    </row>
    <row r="333" spans="2:6" x14ac:dyDescent="0.25">
      <c r="B333" s="121"/>
      <c r="E333" s="122"/>
      <c r="F333" s="122"/>
    </row>
    <row r="334" spans="2:6" x14ac:dyDescent="0.25">
      <c r="B334" s="121"/>
      <c r="E334" s="122"/>
      <c r="F334" s="122"/>
    </row>
    <row r="335" spans="2:6" x14ac:dyDescent="0.25">
      <c r="B335" s="121"/>
      <c r="E335" s="122"/>
      <c r="F335" s="122"/>
    </row>
    <row r="336" spans="2:6" x14ac:dyDescent="0.25">
      <c r="B336" s="121"/>
      <c r="E336" s="122"/>
      <c r="F336" s="122"/>
    </row>
    <row r="337" spans="2:6" x14ac:dyDescent="0.25">
      <c r="B337" s="121"/>
      <c r="E337" s="122"/>
      <c r="F337" s="122"/>
    </row>
    <row r="338" spans="2:6" x14ac:dyDescent="0.25">
      <c r="B338" s="121"/>
      <c r="E338" s="122"/>
      <c r="F338" s="122"/>
    </row>
    <row r="339" spans="2:6" x14ac:dyDescent="0.25">
      <c r="B339" s="121"/>
      <c r="E339" s="122"/>
      <c r="F339" s="122"/>
    </row>
    <row r="340" spans="2:6" x14ac:dyDescent="0.25">
      <c r="B340" s="121"/>
      <c r="E340" s="122"/>
      <c r="F340" s="122"/>
    </row>
    <row r="341" spans="2:6" x14ac:dyDescent="0.25">
      <c r="B341" s="121"/>
      <c r="E341" s="122"/>
      <c r="F341" s="122"/>
    </row>
    <row r="342" spans="2:6" x14ac:dyDescent="0.25">
      <c r="B342" s="121"/>
      <c r="E342" s="122"/>
      <c r="F342" s="122"/>
    </row>
    <row r="343" spans="2:6" x14ac:dyDescent="0.25">
      <c r="B343" s="121"/>
      <c r="E343" s="122"/>
      <c r="F343" s="122"/>
    </row>
    <row r="344" spans="2:6" x14ac:dyDescent="0.25">
      <c r="B344" s="121"/>
      <c r="E344" s="122"/>
      <c r="F344" s="122"/>
    </row>
    <row r="345" spans="2:6" x14ac:dyDescent="0.25">
      <c r="B345" s="121"/>
      <c r="E345" s="122"/>
      <c r="F345" s="122"/>
    </row>
    <row r="346" spans="2:6" x14ac:dyDescent="0.25">
      <c r="B346" s="121"/>
      <c r="E346" s="122"/>
      <c r="F346" s="122"/>
    </row>
    <row r="347" spans="2:6" x14ac:dyDescent="0.25">
      <c r="B347" s="121"/>
      <c r="E347" s="122"/>
      <c r="F347" s="122"/>
    </row>
    <row r="348" spans="2:6" x14ac:dyDescent="0.25">
      <c r="B348" s="121"/>
      <c r="E348" s="122"/>
      <c r="F348" s="122"/>
    </row>
    <row r="349" spans="2:6" x14ac:dyDescent="0.25">
      <c r="B349" s="121"/>
      <c r="E349" s="122"/>
      <c r="F349" s="122"/>
    </row>
    <row r="350" spans="2:6" x14ac:dyDescent="0.25">
      <c r="B350" s="121"/>
      <c r="E350" s="122"/>
      <c r="F350" s="122"/>
    </row>
    <row r="351" spans="2:6" x14ac:dyDescent="0.25">
      <c r="B351" s="121"/>
      <c r="E351" s="122"/>
      <c r="F351" s="122"/>
    </row>
    <row r="352" spans="2:6" x14ac:dyDescent="0.25">
      <c r="B352" s="121"/>
      <c r="E352" s="122"/>
      <c r="F352" s="122"/>
    </row>
    <row r="353" spans="2:6" x14ac:dyDescent="0.25">
      <c r="B353" s="121"/>
      <c r="E353" s="122"/>
      <c r="F353" s="122"/>
    </row>
    <row r="354" spans="2:6" x14ac:dyDescent="0.25">
      <c r="B354" s="121"/>
      <c r="E354" s="122"/>
      <c r="F354" s="122"/>
    </row>
    <row r="355" spans="2:6" x14ac:dyDescent="0.25">
      <c r="B355" s="121"/>
      <c r="E355" s="122"/>
      <c r="F355" s="122"/>
    </row>
    <row r="356" spans="2:6" x14ac:dyDescent="0.25">
      <c r="B356" s="121"/>
      <c r="E356" s="122"/>
      <c r="F356" s="122"/>
    </row>
    <row r="357" spans="2:6" x14ac:dyDescent="0.25">
      <c r="B357" s="121"/>
      <c r="E357" s="122"/>
      <c r="F357" s="122"/>
    </row>
    <row r="358" spans="2:6" x14ac:dyDescent="0.25">
      <c r="B358" s="121"/>
      <c r="E358" s="122"/>
      <c r="F358" s="122"/>
    </row>
    <row r="359" spans="2:6" x14ac:dyDescent="0.25">
      <c r="B359" s="121"/>
      <c r="E359" s="122"/>
      <c r="F359" s="122"/>
    </row>
    <row r="360" spans="2:6" x14ac:dyDescent="0.25">
      <c r="B360" s="121"/>
      <c r="E360" s="122"/>
      <c r="F360" s="122"/>
    </row>
    <row r="361" spans="2:6" x14ac:dyDescent="0.25">
      <c r="B361" s="121"/>
      <c r="E361" s="122"/>
      <c r="F361" s="122"/>
    </row>
    <row r="362" spans="2:6" x14ac:dyDescent="0.25">
      <c r="B362" s="121"/>
      <c r="E362" s="122"/>
      <c r="F362" s="122"/>
    </row>
    <row r="363" spans="2:6" x14ac:dyDescent="0.25">
      <c r="B363" s="121"/>
      <c r="E363" s="122"/>
      <c r="F363" s="122"/>
    </row>
    <row r="364" spans="2:6" x14ac:dyDescent="0.25">
      <c r="B364" s="121"/>
      <c r="E364" s="122"/>
      <c r="F364" s="122"/>
    </row>
    <row r="365" spans="2:6" x14ac:dyDescent="0.25">
      <c r="B365" s="121"/>
      <c r="E365" s="122"/>
      <c r="F365" s="122"/>
    </row>
    <row r="366" spans="2:6" x14ac:dyDescent="0.25">
      <c r="B366" s="121"/>
      <c r="E366" s="122"/>
      <c r="F366" s="122"/>
    </row>
    <row r="367" spans="2:6" x14ac:dyDescent="0.25">
      <c r="B367" s="121"/>
      <c r="E367" s="122"/>
      <c r="F367" s="122"/>
    </row>
    <row r="368" spans="2:6" x14ac:dyDescent="0.25">
      <c r="B368" s="121"/>
      <c r="E368" s="122"/>
      <c r="F368" s="122"/>
    </row>
    <row r="369" spans="2:6" x14ac:dyDescent="0.25">
      <c r="B369" s="121"/>
      <c r="E369" s="122"/>
      <c r="F369" s="122"/>
    </row>
    <row r="370" spans="2:6" x14ac:dyDescent="0.25">
      <c r="B370" s="121"/>
      <c r="E370" s="122"/>
      <c r="F370" s="122"/>
    </row>
    <row r="371" spans="2:6" x14ac:dyDescent="0.25">
      <c r="B371" s="121"/>
      <c r="E371" s="122"/>
      <c r="F371" s="122"/>
    </row>
    <row r="372" spans="2:6" x14ac:dyDescent="0.25">
      <c r="B372" s="121"/>
      <c r="E372" s="122"/>
      <c r="F372" s="122"/>
    </row>
    <row r="373" spans="2:6" x14ac:dyDescent="0.25">
      <c r="B373" s="121"/>
      <c r="E373" s="122"/>
      <c r="F373" s="122"/>
    </row>
    <row r="374" spans="2:6" x14ac:dyDescent="0.25">
      <c r="B374" s="121"/>
      <c r="E374" s="122"/>
      <c r="F374" s="122"/>
    </row>
    <row r="375" spans="2:6" x14ac:dyDescent="0.25">
      <c r="B375" s="121"/>
      <c r="E375" s="122"/>
      <c r="F375" s="122"/>
    </row>
    <row r="376" spans="2:6" x14ac:dyDescent="0.25">
      <c r="B376" s="121"/>
      <c r="E376" s="122"/>
      <c r="F376" s="122"/>
    </row>
    <row r="377" spans="2:6" x14ac:dyDescent="0.25">
      <c r="B377" s="121"/>
      <c r="E377" s="122"/>
      <c r="F377" s="122"/>
    </row>
    <row r="378" spans="2:6" x14ac:dyDescent="0.25">
      <c r="B378" s="121"/>
      <c r="E378" s="122"/>
      <c r="F378" s="122"/>
    </row>
    <row r="379" spans="2:6" x14ac:dyDescent="0.25">
      <c r="B379" s="121"/>
      <c r="E379" s="122"/>
      <c r="F379" s="122"/>
    </row>
    <row r="380" spans="2:6" x14ac:dyDescent="0.25">
      <c r="B380" s="121"/>
      <c r="E380" s="122"/>
      <c r="F380" s="122"/>
    </row>
    <row r="381" spans="2:6" x14ac:dyDescent="0.25">
      <c r="B381" s="121"/>
      <c r="E381" s="122"/>
      <c r="F381" s="122"/>
    </row>
    <row r="382" spans="2:6" x14ac:dyDescent="0.25">
      <c r="B382" s="121"/>
      <c r="E382" s="122"/>
      <c r="F382" s="122"/>
    </row>
    <row r="383" spans="2:6" x14ac:dyDescent="0.25">
      <c r="B383" s="121"/>
      <c r="E383" s="122"/>
      <c r="F383" s="122"/>
    </row>
    <row r="384" spans="2:6" x14ac:dyDescent="0.25">
      <c r="B384" s="121"/>
      <c r="E384" s="122"/>
      <c r="F384" s="122"/>
    </row>
    <row r="385" spans="2:6" x14ac:dyDescent="0.25">
      <c r="B385" s="121"/>
      <c r="E385" s="122"/>
      <c r="F385" s="122"/>
    </row>
    <row r="386" spans="2:6" x14ac:dyDescent="0.25">
      <c r="B386" s="121"/>
      <c r="E386" s="122"/>
      <c r="F386" s="122"/>
    </row>
    <row r="387" spans="2:6" x14ac:dyDescent="0.25">
      <c r="B387" s="121"/>
      <c r="E387" s="122"/>
      <c r="F387" s="122"/>
    </row>
    <row r="388" spans="2:6" x14ac:dyDescent="0.25">
      <c r="B388" s="121"/>
      <c r="E388" s="122"/>
      <c r="F388" s="122"/>
    </row>
    <row r="389" spans="2:6" x14ac:dyDescent="0.25">
      <c r="B389" s="121"/>
      <c r="E389" s="122"/>
      <c r="F389" s="122"/>
    </row>
    <row r="390" spans="2:6" x14ac:dyDescent="0.25">
      <c r="B390" s="121"/>
      <c r="E390" s="122"/>
      <c r="F390" s="122"/>
    </row>
    <row r="391" spans="2:6" x14ac:dyDescent="0.25">
      <c r="B391" s="121"/>
      <c r="E391" s="122"/>
      <c r="F391" s="122"/>
    </row>
    <row r="392" spans="2:6" x14ac:dyDescent="0.25">
      <c r="B392" s="121"/>
      <c r="E392" s="122"/>
      <c r="F392" s="122"/>
    </row>
    <row r="393" spans="2:6" x14ac:dyDescent="0.25">
      <c r="B393" s="121"/>
      <c r="E393" s="122"/>
      <c r="F393" s="122"/>
    </row>
    <row r="394" spans="2:6" x14ac:dyDescent="0.25">
      <c r="B394" s="121"/>
      <c r="E394" s="122"/>
      <c r="F394" s="122"/>
    </row>
    <row r="395" spans="2:6" x14ac:dyDescent="0.25">
      <c r="B395" s="121"/>
      <c r="E395" s="122"/>
      <c r="F395" s="122"/>
    </row>
    <row r="396" spans="2:6" x14ac:dyDescent="0.25">
      <c r="B396" s="121"/>
      <c r="E396" s="122"/>
      <c r="F396" s="122"/>
    </row>
    <row r="397" spans="2:6" x14ac:dyDescent="0.25">
      <c r="B397" s="121"/>
      <c r="E397" s="122"/>
      <c r="F397" s="122"/>
    </row>
    <row r="398" spans="2:6" x14ac:dyDescent="0.25">
      <c r="B398" s="121"/>
      <c r="E398" s="122"/>
      <c r="F398" s="122"/>
    </row>
    <row r="399" spans="2:6" x14ac:dyDescent="0.25">
      <c r="B399" s="121"/>
      <c r="E399" s="122"/>
      <c r="F399" s="122"/>
    </row>
    <row r="400" spans="2:6" x14ac:dyDescent="0.25">
      <c r="B400" s="121"/>
      <c r="E400" s="122"/>
      <c r="F400" s="122"/>
    </row>
    <row r="401" spans="2:6" x14ac:dyDescent="0.25">
      <c r="B401" s="121"/>
      <c r="E401" s="122"/>
      <c r="F401" s="122"/>
    </row>
    <row r="402" spans="2:6" x14ac:dyDescent="0.25">
      <c r="B402" s="121"/>
      <c r="E402" s="122"/>
      <c r="F402" s="122"/>
    </row>
    <row r="403" spans="2:6" x14ac:dyDescent="0.25">
      <c r="B403" s="121"/>
      <c r="E403" s="122"/>
      <c r="F403" s="122"/>
    </row>
    <row r="404" spans="2:6" x14ac:dyDescent="0.25">
      <c r="B404" s="121"/>
      <c r="E404" s="122"/>
      <c r="F404" s="122"/>
    </row>
    <row r="405" spans="2:6" x14ac:dyDescent="0.25">
      <c r="B405" s="121"/>
      <c r="E405" s="122"/>
      <c r="F405" s="122"/>
    </row>
    <row r="406" spans="2:6" x14ac:dyDescent="0.25">
      <c r="B406" s="121"/>
      <c r="E406" s="122"/>
      <c r="F406" s="122"/>
    </row>
    <row r="407" spans="2:6" x14ac:dyDescent="0.25">
      <c r="B407" s="121"/>
      <c r="E407" s="122"/>
      <c r="F407" s="122"/>
    </row>
    <row r="408" spans="2:6" x14ac:dyDescent="0.25">
      <c r="B408" s="121"/>
      <c r="E408" s="122"/>
      <c r="F408" s="122"/>
    </row>
    <row r="409" spans="2:6" x14ac:dyDescent="0.25">
      <c r="B409" s="121"/>
      <c r="E409" s="122"/>
    </row>
    <row r="410" spans="2:6" x14ac:dyDescent="0.25">
      <c r="B410" s="121"/>
      <c r="E410" s="122"/>
    </row>
    <row r="411" spans="2:6" x14ac:dyDescent="0.25">
      <c r="B411" s="121"/>
      <c r="E411" s="122"/>
    </row>
    <row r="412" spans="2:6" x14ac:dyDescent="0.25">
      <c r="B412" s="121"/>
      <c r="E412" s="122"/>
    </row>
    <row r="413" spans="2:6" x14ac:dyDescent="0.25">
      <c r="B413" s="121"/>
      <c r="E413" s="122"/>
    </row>
    <row r="414" spans="2:6" x14ac:dyDescent="0.25">
      <c r="B414" s="121"/>
      <c r="E414" s="122"/>
    </row>
    <row r="415" spans="2:6" x14ac:dyDescent="0.25">
      <c r="B415" s="121"/>
      <c r="E415" s="122"/>
    </row>
    <row r="416" spans="2:6" x14ac:dyDescent="0.25">
      <c r="B416" s="121"/>
      <c r="E416" s="122"/>
    </row>
    <row r="417" spans="2:5" x14ac:dyDescent="0.25">
      <c r="B417" s="121"/>
      <c r="E417" s="122"/>
    </row>
    <row r="418" spans="2:5" x14ac:dyDescent="0.25">
      <c r="B418" s="121"/>
      <c r="E418" s="122"/>
    </row>
    <row r="419" spans="2:5" x14ac:dyDescent="0.25">
      <c r="B419" s="121"/>
      <c r="E419" s="122"/>
    </row>
    <row r="420" spans="2:5" x14ac:dyDescent="0.25">
      <c r="B420" s="121"/>
      <c r="E420" s="122"/>
    </row>
    <row r="421" spans="2:5" x14ac:dyDescent="0.25">
      <c r="B421" s="121"/>
      <c r="E421" s="122"/>
    </row>
    <row r="422" spans="2:5" x14ac:dyDescent="0.25">
      <c r="B422" s="121"/>
      <c r="E422" s="122"/>
    </row>
    <row r="423" spans="2:5" x14ac:dyDescent="0.25">
      <c r="B423" s="121"/>
      <c r="E423" s="122"/>
    </row>
    <row r="424" spans="2:5" x14ac:dyDescent="0.25">
      <c r="B424" s="121"/>
      <c r="E424" s="122"/>
    </row>
    <row r="425" spans="2:5" x14ac:dyDescent="0.25">
      <c r="B425" s="121"/>
      <c r="E425" s="122"/>
    </row>
    <row r="426" spans="2:5" x14ac:dyDescent="0.25">
      <c r="B426" s="121"/>
      <c r="E426" s="122"/>
    </row>
    <row r="427" spans="2:5" x14ac:dyDescent="0.25">
      <c r="B427" s="121"/>
      <c r="E427" s="122"/>
    </row>
    <row r="428" spans="2:5" x14ac:dyDescent="0.25">
      <c r="B428" s="121"/>
      <c r="E428" s="122"/>
    </row>
    <row r="429" spans="2:5" x14ac:dyDescent="0.25">
      <c r="B429" s="121"/>
      <c r="E429" s="122"/>
    </row>
    <row r="430" spans="2:5" x14ac:dyDescent="0.25">
      <c r="B430" s="121"/>
      <c r="E430" s="122"/>
    </row>
    <row r="431" spans="2:5" x14ac:dyDescent="0.25">
      <c r="B431" s="121"/>
      <c r="E431" s="122"/>
    </row>
    <row r="432" spans="2:5" x14ac:dyDescent="0.25">
      <c r="B432" s="121"/>
      <c r="E432" s="122"/>
    </row>
    <row r="433" spans="2:5" x14ac:dyDescent="0.25">
      <c r="B433" s="121"/>
      <c r="E433" s="122"/>
    </row>
    <row r="434" spans="2:5" x14ac:dyDescent="0.25">
      <c r="B434" s="121"/>
      <c r="E434" s="122"/>
    </row>
    <row r="435" spans="2:5" x14ac:dyDescent="0.25">
      <c r="B435" s="121"/>
      <c r="E435" s="122"/>
    </row>
    <row r="436" spans="2:5" x14ac:dyDescent="0.25">
      <c r="B436" s="121"/>
      <c r="E436" s="122"/>
    </row>
    <row r="437" spans="2:5" x14ac:dyDescent="0.25">
      <c r="B437" s="121"/>
      <c r="E437" s="122"/>
    </row>
    <row r="438" spans="2:5" x14ac:dyDescent="0.25">
      <c r="B438" s="121"/>
      <c r="E438" s="122"/>
    </row>
    <row r="439" spans="2:5" x14ac:dyDescent="0.25">
      <c r="B439" s="121"/>
      <c r="E439" s="122"/>
    </row>
    <row r="440" spans="2:5" x14ac:dyDescent="0.25">
      <c r="B440" s="121"/>
      <c r="E440" s="122"/>
    </row>
    <row r="441" spans="2:5" x14ac:dyDescent="0.25">
      <c r="B441" s="121"/>
      <c r="E441" s="122"/>
    </row>
    <row r="442" spans="2:5" x14ac:dyDescent="0.25">
      <c r="B442" s="121"/>
      <c r="E442" s="122"/>
    </row>
    <row r="443" spans="2:5" x14ac:dyDescent="0.25">
      <c r="B443" s="121"/>
      <c r="E443" s="122"/>
    </row>
    <row r="444" spans="2:5" x14ac:dyDescent="0.25">
      <c r="B444" s="121"/>
      <c r="E444" s="122"/>
    </row>
    <row r="445" spans="2:5" x14ac:dyDescent="0.25">
      <c r="B445" s="121"/>
      <c r="E445" s="122"/>
    </row>
    <row r="446" spans="2:5" x14ac:dyDescent="0.25">
      <c r="B446" s="121"/>
      <c r="E446" s="122"/>
    </row>
    <row r="447" spans="2:5" x14ac:dyDescent="0.25">
      <c r="B447" s="121"/>
      <c r="E447" s="122"/>
    </row>
    <row r="448" spans="2:5" x14ac:dyDescent="0.25">
      <c r="B448" s="121"/>
      <c r="E448" s="122"/>
    </row>
    <row r="449" spans="2:5" x14ac:dyDescent="0.25">
      <c r="B449" s="121"/>
      <c r="E449" s="122"/>
    </row>
    <row r="450" spans="2:5" x14ac:dyDescent="0.25">
      <c r="B450" s="121"/>
      <c r="E450" s="122"/>
    </row>
    <row r="451" spans="2:5" x14ac:dyDescent="0.25">
      <c r="B451" s="121"/>
      <c r="E451" s="122"/>
    </row>
    <row r="452" spans="2:5" x14ac:dyDescent="0.25">
      <c r="B452" s="121"/>
      <c r="E452" s="122"/>
    </row>
    <row r="453" spans="2:5" x14ac:dyDescent="0.25">
      <c r="B453" s="121"/>
      <c r="E453" s="122"/>
    </row>
    <row r="454" spans="2:5" x14ac:dyDescent="0.25">
      <c r="B454" s="121"/>
      <c r="E454" s="122"/>
    </row>
    <row r="455" spans="2:5" x14ac:dyDescent="0.25">
      <c r="B455" s="121"/>
      <c r="E455" s="122"/>
    </row>
    <row r="456" spans="2:5" x14ac:dyDescent="0.25">
      <c r="B456" s="121"/>
      <c r="E456" s="122"/>
    </row>
    <row r="457" spans="2:5" x14ac:dyDescent="0.25">
      <c r="B457" s="121"/>
      <c r="E457" s="122"/>
    </row>
    <row r="458" spans="2:5" x14ac:dyDescent="0.25">
      <c r="B458" s="121"/>
      <c r="E458" s="122"/>
    </row>
    <row r="459" spans="2:5" x14ac:dyDescent="0.25">
      <c r="B459" s="121"/>
      <c r="E459" s="122"/>
    </row>
    <row r="460" spans="2:5" x14ac:dyDescent="0.25">
      <c r="B460" s="121"/>
      <c r="E460" s="122"/>
    </row>
    <row r="461" spans="2:5" x14ac:dyDescent="0.25">
      <c r="B461" s="121"/>
      <c r="E461" s="122"/>
    </row>
    <row r="462" spans="2:5" x14ac:dyDescent="0.25">
      <c r="B462" s="121"/>
      <c r="E462" s="122"/>
    </row>
    <row r="463" spans="2:5" x14ac:dyDescent="0.25">
      <c r="B463" s="121"/>
      <c r="E463" s="122"/>
    </row>
    <row r="464" spans="2:5" x14ac:dyDescent="0.25">
      <c r="B464" s="121"/>
      <c r="E464" s="122"/>
    </row>
    <row r="465" spans="2:5" x14ac:dyDescent="0.25">
      <c r="B465" s="121"/>
      <c r="E465" s="122"/>
    </row>
    <row r="466" spans="2:5" x14ac:dyDescent="0.25">
      <c r="B466" s="121"/>
      <c r="E466" s="122"/>
    </row>
    <row r="467" spans="2:5" x14ac:dyDescent="0.25">
      <c r="B467" s="121"/>
      <c r="E467" s="122"/>
    </row>
    <row r="468" spans="2:5" x14ac:dyDescent="0.25">
      <c r="B468" s="121"/>
      <c r="E468" s="122"/>
    </row>
    <row r="469" spans="2:5" x14ac:dyDescent="0.25">
      <c r="B469" s="121"/>
      <c r="E469" s="122"/>
    </row>
    <row r="470" spans="2:5" x14ac:dyDescent="0.25">
      <c r="B470" s="121"/>
      <c r="E470" s="122"/>
    </row>
    <row r="471" spans="2:5" x14ac:dyDescent="0.25">
      <c r="B471" s="121"/>
      <c r="E471" s="122"/>
    </row>
    <row r="472" spans="2:5" x14ac:dyDescent="0.25">
      <c r="B472" s="121"/>
      <c r="E472" s="122"/>
    </row>
    <row r="473" spans="2:5" x14ac:dyDescent="0.25">
      <c r="B473" s="121"/>
      <c r="E473" s="122"/>
    </row>
    <row r="474" spans="2:5" x14ac:dyDescent="0.25">
      <c r="B474" s="121"/>
      <c r="E474" s="122"/>
    </row>
    <row r="475" spans="2:5" x14ac:dyDescent="0.25">
      <c r="B475" s="121"/>
      <c r="E475" s="122"/>
    </row>
    <row r="476" spans="2:5" x14ac:dyDescent="0.25">
      <c r="B476" s="121"/>
      <c r="E476" s="122"/>
    </row>
    <row r="477" spans="2:5" x14ac:dyDescent="0.25">
      <c r="B477" s="121"/>
      <c r="E477" s="122"/>
    </row>
    <row r="478" spans="2:5" x14ac:dyDescent="0.25">
      <c r="B478" s="121"/>
      <c r="E478" s="122"/>
    </row>
    <row r="479" spans="2:5" x14ac:dyDescent="0.25">
      <c r="B479" s="121"/>
      <c r="E479" s="122"/>
    </row>
    <row r="480" spans="2:5" x14ac:dyDescent="0.25">
      <c r="B480" s="121"/>
      <c r="E480" s="122"/>
    </row>
    <row r="481" spans="2:5" x14ac:dyDescent="0.25">
      <c r="B481" s="121"/>
      <c r="E481" s="122"/>
    </row>
    <row r="482" spans="2:5" x14ac:dyDescent="0.25">
      <c r="B482" s="121"/>
      <c r="E482" s="122"/>
    </row>
    <row r="483" spans="2:5" x14ac:dyDescent="0.25">
      <c r="B483" s="121"/>
      <c r="E483" s="122"/>
    </row>
    <row r="484" spans="2:5" x14ac:dyDescent="0.25">
      <c r="B484" s="121"/>
      <c r="E484" s="122"/>
    </row>
    <row r="485" spans="2:5" x14ac:dyDescent="0.25">
      <c r="B485" s="121"/>
      <c r="E485" s="122"/>
    </row>
    <row r="486" spans="2:5" x14ac:dyDescent="0.25">
      <c r="B486" s="121"/>
      <c r="E486" s="122"/>
    </row>
    <row r="487" spans="2:5" x14ac:dyDescent="0.25">
      <c r="B487" s="121"/>
      <c r="E487" s="122"/>
    </row>
    <row r="488" spans="2:5" x14ac:dyDescent="0.25">
      <c r="B488" s="121"/>
      <c r="E488" s="122"/>
    </row>
    <row r="489" spans="2:5" x14ac:dyDescent="0.25">
      <c r="B489" s="121"/>
      <c r="E489" s="122"/>
    </row>
    <row r="490" spans="2:5" x14ac:dyDescent="0.25">
      <c r="B490" s="121"/>
      <c r="E490" s="122"/>
    </row>
    <row r="491" spans="2:5" x14ac:dyDescent="0.25">
      <c r="B491" s="121"/>
      <c r="E491" s="122"/>
    </row>
    <row r="492" spans="2:5" x14ac:dyDescent="0.25">
      <c r="B492" s="121"/>
      <c r="E492" s="122"/>
    </row>
    <row r="493" spans="2:5" x14ac:dyDescent="0.25">
      <c r="B493" s="121"/>
      <c r="E493" s="122"/>
    </row>
    <row r="494" spans="2:5" x14ac:dyDescent="0.25">
      <c r="B494" s="121"/>
      <c r="E494" s="122"/>
    </row>
    <row r="495" spans="2:5" x14ac:dyDescent="0.25">
      <c r="B495" s="121"/>
      <c r="E495" s="122"/>
    </row>
    <row r="496" spans="2:5" x14ac:dyDescent="0.25">
      <c r="B496" s="121"/>
      <c r="E496" s="122"/>
    </row>
    <row r="497" spans="2:5" x14ac:dyDescent="0.25">
      <c r="B497" s="121"/>
      <c r="E497" s="122"/>
    </row>
    <row r="498" spans="2:5" x14ac:dyDescent="0.25">
      <c r="B498" s="121"/>
      <c r="E498" s="122"/>
    </row>
    <row r="499" spans="2:5" x14ac:dyDescent="0.25">
      <c r="B499" s="121"/>
      <c r="E499" s="122"/>
    </row>
    <row r="500" spans="2:5" x14ac:dyDescent="0.25">
      <c r="B500" s="121"/>
      <c r="E500" s="122"/>
    </row>
    <row r="501" spans="2:5" x14ac:dyDescent="0.25">
      <c r="B501" s="121"/>
      <c r="E501" s="122"/>
    </row>
    <row r="502" spans="2:5" x14ac:dyDescent="0.25">
      <c r="B502" s="121"/>
      <c r="E502" s="122"/>
    </row>
    <row r="503" spans="2:5" x14ac:dyDescent="0.25">
      <c r="B503" s="121"/>
      <c r="E503" s="122"/>
    </row>
    <row r="504" spans="2:5" x14ac:dyDescent="0.25">
      <c r="B504" s="121"/>
      <c r="E504" s="122"/>
    </row>
    <row r="505" spans="2:5" x14ac:dyDescent="0.25">
      <c r="B505" s="121"/>
      <c r="E505" s="122"/>
    </row>
    <row r="506" spans="2:5" x14ac:dyDescent="0.25">
      <c r="B506" s="121"/>
      <c r="E506" s="122"/>
    </row>
    <row r="507" spans="2:5" x14ac:dyDescent="0.25">
      <c r="B507" s="121"/>
      <c r="E507" s="122"/>
    </row>
    <row r="508" spans="2:5" x14ac:dyDescent="0.25">
      <c r="B508" s="121"/>
      <c r="E508" s="122"/>
    </row>
    <row r="509" spans="2:5" x14ac:dyDescent="0.25">
      <c r="B509" s="121"/>
      <c r="E509" s="122"/>
    </row>
    <row r="510" spans="2:5" x14ac:dyDescent="0.25">
      <c r="B510" s="121"/>
      <c r="E510" s="122"/>
    </row>
    <row r="511" spans="2:5" x14ac:dyDescent="0.25">
      <c r="B511" s="121"/>
      <c r="E511" s="122"/>
    </row>
    <row r="512" spans="2:5" x14ac:dyDescent="0.25">
      <c r="B512" s="121"/>
      <c r="E512" s="122"/>
    </row>
    <row r="513" spans="2:5" x14ac:dyDescent="0.25">
      <c r="B513" s="121"/>
      <c r="E513" s="122"/>
    </row>
    <row r="514" spans="2:5" x14ac:dyDescent="0.25">
      <c r="B514" s="121"/>
      <c r="E514" s="122"/>
    </row>
    <row r="515" spans="2:5" x14ac:dyDescent="0.25">
      <c r="B515" s="121"/>
      <c r="E515" s="122"/>
    </row>
    <row r="516" spans="2:5" x14ac:dyDescent="0.25">
      <c r="B516" s="121"/>
      <c r="E516" s="122"/>
    </row>
    <row r="517" spans="2:5" x14ac:dyDescent="0.25">
      <c r="B517" s="121"/>
      <c r="E517" s="122"/>
    </row>
    <row r="518" spans="2:5" x14ac:dyDescent="0.25">
      <c r="B518" s="121"/>
      <c r="E518" s="122"/>
    </row>
    <row r="519" spans="2:5" x14ac:dyDescent="0.25">
      <c r="B519" s="121"/>
      <c r="E519" s="122"/>
    </row>
    <row r="520" spans="2:5" x14ac:dyDescent="0.25">
      <c r="B520" s="121"/>
      <c r="E520" s="122"/>
    </row>
    <row r="521" spans="2:5" x14ac:dyDescent="0.25">
      <c r="B521" s="121"/>
      <c r="E521" s="122"/>
    </row>
    <row r="522" spans="2:5" x14ac:dyDescent="0.25">
      <c r="B522" s="121"/>
      <c r="E522" s="122"/>
    </row>
    <row r="523" spans="2:5" x14ac:dyDescent="0.25">
      <c r="B523" s="121"/>
      <c r="E523" s="122"/>
    </row>
    <row r="524" spans="2:5" x14ac:dyDescent="0.25">
      <c r="B524" s="121"/>
      <c r="E524" s="122"/>
    </row>
    <row r="525" spans="2:5" x14ac:dyDescent="0.25">
      <c r="B525" s="121"/>
      <c r="E525" s="122"/>
    </row>
    <row r="526" spans="2:5" x14ac:dyDescent="0.25">
      <c r="B526" s="121"/>
      <c r="E526" s="122"/>
    </row>
    <row r="527" spans="2:5" x14ac:dyDescent="0.25">
      <c r="B527" s="121"/>
      <c r="E527" s="122"/>
    </row>
    <row r="528" spans="2:5" x14ac:dyDescent="0.25">
      <c r="B528" s="121"/>
      <c r="E528" s="122"/>
    </row>
    <row r="529" spans="2:5" x14ac:dyDescent="0.25">
      <c r="B529" s="121"/>
      <c r="E529" s="122"/>
    </row>
    <row r="530" spans="2:5" x14ac:dyDescent="0.25">
      <c r="B530" s="121"/>
      <c r="E530" s="122"/>
    </row>
    <row r="531" spans="2:5" x14ac:dyDescent="0.25">
      <c r="B531" s="121"/>
      <c r="E531" s="122"/>
    </row>
    <row r="532" spans="2:5" x14ac:dyDescent="0.25">
      <c r="B532" s="121"/>
      <c r="E532" s="122"/>
    </row>
    <row r="533" spans="2:5" x14ac:dyDescent="0.25">
      <c r="B533" s="121"/>
      <c r="E533" s="122"/>
    </row>
    <row r="534" spans="2:5" x14ac:dyDescent="0.25">
      <c r="B534" s="121"/>
      <c r="E534" s="122"/>
    </row>
    <row r="535" spans="2:5" x14ac:dyDescent="0.25">
      <c r="B535" s="121"/>
      <c r="E535" s="122"/>
    </row>
    <row r="536" spans="2:5" x14ac:dyDescent="0.25">
      <c r="B536" s="121"/>
      <c r="E536" s="122"/>
    </row>
    <row r="537" spans="2:5" x14ac:dyDescent="0.25">
      <c r="B537" s="121"/>
      <c r="E537" s="122"/>
    </row>
    <row r="538" spans="2:5" x14ac:dyDescent="0.25">
      <c r="B538" s="121"/>
      <c r="E538" s="122"/>
    </row>
    <row r="539" spans="2:5" x14ac:dyDescent="0.25">
      <c r="B539" s="121"/>
      <c r="E539" s="122"/>
    </row>
    <row r="540" spans="2:5" x14ac:dyDescent="0.25">
      <c r="B540" s="121"/>
      <c r="E540" s="122"/>
    </row>
    <row r="541" spans="2:5" x14ac:dyDescent="0.25">
      <c r="B541" s="121"/>
      <c r="E541" s="122"/>
    </row>
    <row r="542" spans="2:5" x14ac:dyDescent="0.25">
      <c r="B542" s="121"/>
      <c r="E542" s="122"/>
    </row>
    <row r="543" spans="2:5" x14ac:dyDescent="0.25">
      <c r="B543" s="121"/>
      <c r="E543" s="122"/>
    </row>
    <row r="544" spans="2:5" x14ac:dyDescent="0.25">
      <c r="B544" s="121"/>
      <c r="E544" s="122"/>
    </row>
    <row r="545" spans="2:5" x14ac:dyDescent="0.25">
      <c r="B545" s="121"/>
      <c r="E545" s="122"/>
    </row>
    <row r="546" spans="2:5" x14ac:dyDescent="0.25">
      <c r="B546" s="121"/>
      <c r="E546" s="122"/>
    </row>
    <row r="547" spans="2:5" x14ac:dyDescent="0.25">
      <c r="B547" s="121"/>
      <c r="E547" s="122"/>
    </row>
    <row r="548" spans="2:5" x14ac:dyDescent="0.25">
      <c r="B548" s="121"/>
      <c r="E548" s="122"/>
    </row>
    <row r="549" spans="2:5" x14ac:dyDescent="0.25">
      <c r="B549" s="121"/>
      <c r="E549" s="122"/>
    </row>
    <row r="550" spans="2:5" x14ac:dyDescent="0.25">
      <c r="B550" s="121"/>
      <c r="E550" s="122"/>
    </row>
    <row r="551" spans="2:5" x14ac:dyDescent="0.25">
      <c r="B551" s="121"/>
      <c r="E551" s="122"/>
    </row>
    <row r="552" spans="2:5" x14ac:dyDescent="0.25">
      <c r="B552" s="121"/>
      <c r="E552" s="122"/>
    </row>
    <row r="553" spans="2:5" x14ac:dyDescent="0.25">
      <c r="B553" s="121"/>
      <c r="E553" s="122"/>
    </row>
    <row r="554" spans="2:5" x14ac:dyDescent="0.25">
      <c r="B554" s="121"/>
      <c r="E554" s="122"/>
    </row>
    <row r="555" spans="2:5" x14ac:dyDescent="0.25">
      <c r="B555" s="121"/>
      <c r="E555" s="122"/>
    </row>
    <row r="556" spans="2:5" x14ac:dyDescent="0.25">
      <c r="B556" s="121"/>
      <c r="E556" s="122"/>
    </row>
    <row r="557" spans="2:5" x14ac:dyDescent="0.25">
      <c r="B557" s="121"/>
      <c r="E557" s="122"/>
    </row>
    <row r="558" spans="2:5" x14ac:dyDescent="0.25">
      <c r="B558" s="121"/>
      <c r="E558" s="122"/>
    </row>
    <row r="559" spans="2:5" x14ac:dyDescent="0.25">
      <c r="B559" s="121"/>
      <c r="E559" s="122"/>
    </row>
    <row r="560" spans="2:5" x14ac:dyDescent="0.25">
      <c r="B560" s="121"/>
      <c r="E560" s="122"/>
    </row>
    <row r="561" spans="2:5" x14ac:dyDescent="0.25">
      <c r="B561" s="121"/>
      <c r="E561" s="122"/>
    </row>
    <row r="562" spans="2:5" x14ac:dyDescent="0.25">
      <c r="B562" s="121"/>
      <c r="E562" s="122"/>
    </row>
    <row r="563" spans="2:5" x14ac:dyDescent="0.25">
      <c r="B563" s="121"/>
      <c r="E563" s="122"/>
    </row>
    <row r="564" spans="2:5" x14ac:dyDescent="0.25">
      <c r="B564" s="121"/>
      <c r="E564" s="122"/>
    </row>
    <row r="565" spans="2:5" x14ac:dyDescent="0.25">
      <c r="B565" s="121"/>
      <c r="E565" s="122"/>
    </row>
    <row r="566" spans="2:5" x14ac:dyDescent="0.25">
      <c r="B566" s="121"/>
      <c r="E566" s="122"/>
    </row>
    <row r="567" spans="2:5" x14ac:dyDescent="0.25">
      <c r="B567" s="121"/>
      <c r="E567" s="122"/>
    </row>
    <row r="568" spans="2:5" x14ac:dyDescent="0.25">
      <c r="B568" s="121"/>
      <c r="E568" s="122"/>
    </row>
    <row r="569" spans="2:5" x14ac:dyDescent="0.25">
      <c r="B569" s="121"/>
      <c r="E569" s="122"/>
    </row>
    <row r="570" spans="2:5" x14ac:dyDescent="0.25">
      <c r="B570" s="121"/>
      <c r="E570" s="122"/>
    </row>
    <row r="571" spans="2:5" x14ac:dyDescent="0.25">
      <c r="B571" s="121"/>
      <c r="E571" s="122"/>
    </row>
    <row r="572" spans="2:5" x14ac:dyDescent="0.25">
      <c r="B572" s="121"/>
      <c r="E572" s="122"/>
    </row>
    <row r="573" spans="2:5" x14ac:dyDescent="0.25">
      <c r="B573" s="121"/>
      <c r="E573" s="122"/>
    </row>
    <row r="574" spans="2:5" x14ac:dyDescent="0.25">
      <c r="B574" s="121"/>
      <c r="E574" s="122"/>
    </row>
    <row r="575" spans="2:5" x14ac:dyDescent="0.25">
      <c r="B575" s="121"/>
      <c r="E575" s="122"/>
    </row>
    <row r="576" spans="2:5" x14ac:dyDescent="0.25">
      <c r="B576" s="121"/>
      <c r="E576" s="122"/>
    </row>
    <row r="577" spans="2:5" x14ac:dyDescent="0.25">
      <c r="B577" s="121"/>
      <c r="E577" s="122"/>
    </row>
    <row r="578" spans="2:5" x14ac:dyDescent="0.25">
      <c r="B578" s="121"/>
      <c r="E578" s="122"/>
    </row>
    <row r="579" spans="2:5" x14ac:dyDescent="0.25">
      <c r="B579" s="121"/>
      <c r="E579" s="122"/>
    </row>
    <row r="580" spans="2:5" x14ac:dyDescent="0.25">
      <c r="B580" s="121"/>
      <c r="E580" s="122"/>
    </row>
    <row r="581" spans="2:5" x14ac:dyDescent="0.25">
      <c r="B581" s="121"/>
      <c r="E581" s="122"/>
    </row>
    <row r="582" spans="2:5" x14ac:dyDescent="0.25">
      <c r="B582" s="121"/>
      <c r="E582" s="122"/>
    </row>
    <row r="583" spans="2:5" x14ac:dyDescent="0.25">
      <c r="B583" s="121"/>
      <c r="E583" s="122"/>
    </row>
    <row r="584" spans="2:5" x14ac:dyDescent="0.25">
      <c r="B584" s="121"/>
      <c r="E584" s="122"/>
    </row>
    <row r="585" spans="2:5" x14ac:dyDescent="0.25">
      <c r="B585" s="121"/>
      <c r="E585" s="122"/>
    </row>
    <row r="586" spans="2:5" x14ac:dyDescent="0.25">
      <c r="B586" s="121"/>
      <c r="E586" s="122"/>
    </row>
    <row r="587" spans="2:5" x14ac:dyDescent="0.25">
      <c r="B587" s="121"/>
      <c r="E587" s="122"/>
    </row>
    <row r="588" spans="2:5" x14ac:dyDescent="0.25">
      <c r="B588" s="121"/>
      <c r="E588" s="122"/>
    </row>
    <row r="589" spans="2:5" x14ac:dyDescent="0.25">
      <c r="B589" s="121"/>
      <c r="E589" s="122"/>
    </row>
    <row r="590" spans="2:5" x14ac:dyDescent="0.25">
      <c r="B590" s="121"/>
      <c r="E590" s="122"/>
    </row>
    <row r="591" spans="2:5" x14ac:dyDescent="0.25">
      <c r="B591" s="121"/>
      <c r="E591" s="122"/>
    </row>
    <row r="592" spans="2:5" x14ac:dyDescent="0.25">
      <c r="B592" s="121"/>
      <c r="E592" s="122"/>
    </row>
    <row r="593" spans="2:5" x14ac:dyDescent="0.25">
      <c r="B593" s="121"/>
      <c r="E593" s="122"/>
    </row>
    <row r="594" spans="2:5" x14ac:dyDescent="0.25">
      <c r="B594" s="121"/>
      <c r="E594" s="122"/>
    </row>
    <row r="595" spans="2:5" x14ac:dyDescent="0.25">
      <c r="B595" s="121"/>
      <c r="E595" s="122"/>
    </row>
    <row r="596" spans="2:5" x14ac:dyDescent="0.25">
      <c r="B596" s="121"/>
      <c r="E596" s="122"/>
    </row>
    <row r="597" spans="2:5" x14ac:dyDescent="0.25">
      <c r="B597" s="121"/>
      <c r="E597" s="122"/>
    </row>
    <row r="598" spans="2:5" x14ac:dyDescent="0.25">
      <c r="B598" s="121"/>
      <c r="E598" s="122"/>
    </row>
    <row r="599" spans="2:5" x14ac:dyDescent="0.25">
      <c r="B599" s="121"/>
      <c r="E599" s="122"/>
    </row>
    <row r="600" spans="2:5" x14ac:dyDescent="0.25">
      <c r="B600" s="121"/>
      <c r="E600" s="122"/>
    </row>
    <row r="601" spans="2:5" x14ac:dyDescent="0.25">
      <c r="B601" s="121"/>
      <c r="E601" s="122"/>
    </row>
    <row r="602" spans="2:5" x14ac:dyDescent="0.25">
      <c r="B602" s="121"/>
      <c r="E602" s="122"/>
    </row>
    <row r="603" spans="2:5" x14ac:dyDescent="0.25">
      <c r="B603" s="121"/>
      <c r="E603" s="122"/>
    </row>
    <row r="604" spans="2:5" x14ac:dyDescent="0.25">
      <c r="B604" s="121"/>
      <c r="E604" s="122"/>
    </row>
    <row r="605" spans="2:5" x14ac:dyDescent="0.25">
      <c r="B605" s="121"/>
      <c r="E605" s="122"/>
    </row>
    <row r="606" spans="2:5" x14ac:dyDescent="0.25">
      <c r="B606" s="121"/>
      <c r="E606" s="122"/>
    </row>
    <row r="607" spans="2:5" x14ac:dyDescent="0.25">
      <c r="B607" s="121"/>
      <c r="E607" s="122"/>
    </row>
    <row r="608" spans="2:5" x14ac:dyDescent="0.25">
      <c r="B608" s="121"/>
      <c r="E608" s="122"/>
    </row>
    <row r="609" spans="2:5" x14ac:dyDescent="0.25">
      <c r="B609" s="121"/>
      <c r="E609" s="122"/>
    </row>
    <row r="610" spans="2:5" x14ac:dyDescent="0.25">
      <c r="B610" s="121"/>
      <c r="E610" s="122"/>
    </row>
    <row r="611" spans="2:5" x14ac:dyDescent="0.25">
      <c r="B611" s="121"/>
      <c r="E611" s="122"/>
    </row>
    <row r="612" spans="2:5" x14ac:dyDescent="0.25">
      <c r="B612" s="121"/>
      <c r="E612" s="122"/>
    </row>
    <row r="613" spans="2:5" x14ac:dyDescent="0.25">
      <c r="B613" s="121"/>
      <c r="E613" s="122"/>
    </row>
    <row r="614" spans="2:5" x14ac:dyDescent="0.25">
      <c r="B614" s="121"/>
      <c r="E614" s="122"/>
    </row>
    <row r="615" spans="2:5" x14ac:dyDescent="0.25">
      <c r="B615" s="121"/>
      <c r="E615" s="122"/>
    </row>
    <row r="616" spans="2:5" x14ac:dyDescent="0.25">
      <c r="B616" s="121"/>
      <c r="E616" s="122"/>
    </row>
    <row r="617" spans="2:5" x14ac:dyDescent="0.25">
      <c r="B617" s="121"/>
      <c r="E617" s="122"/>
    </row>
    <row r="618" spans="2:5" x14ac:dyDescent="0.25">
      <c r="B618" s="121"/>
      <c r="E618" s="122"/>
    </row>
    <row r="619" spans="2:5" x14ac:dyDescent="0.25">
      <c r="B619" s="121"/>
      <c r="E619" s="122"/>
    </row>
    <row r="620" spans="2:5" x14ac:dyDescent="0.25">
      <c r="B620" s="121"/>
      <c r="E620" s="122"/>
    </row>
    <row r="621" spans="2:5" x14ac:dyDescent="0.25">
      <c r="B621" s="121"/>
      <c r="E621" s="122"/>
    </row>
    <row r="622" spans="2:5" x14ac:dyDescent="0.25">
      <c r="B622" s="121"/>
      <c r="E622" s="122"/>
    </row>
    <row r="623" spans="2:5" x14ac:dyDescent="0.25">
      <c r="B623" s="121"/>
      <c r="E623" s="122"/>
    </row>
    <row r="624" spans="2:5" x14ac:dyDescent="0.25">
      <c r="B624" s="121"/>
      <c r="E624" s="122"/>
    </row>
    <row r="625" spans="2:5" x14ac:dyDescent="0.25">
      <c r="B625" s="121"/>
      <c r="E625" s="122"/>
    </row>
    <row r="626" spans="2:5" x14ac:dyDescent="0.25">
      <c r="B626" s="121"/>
      <c r="E626" s="122"/>
    </row>
    <row r="627" spans="2:5" x14ac:dyDescent="0.25">
      <c r="B627" s="121"/>
      <c r="E627" s="122"/>
    </row>
    <row r="628" spans="2:5" x14ac:dyDescent="0.25">
      <c r="B628" s="121"/>
      <c r="E628" s="122"/>
    </row>
    <row r="629" spans="2:5" x14ac:dyDescent="0.25">
      <c r="B629" s="121"/>
      <c r="E629" s="122"/>
    </row>
    <row r="630" spans="2:5" x14ac:dyDescent="0.25">
      <c r="B630" s="121"/>
      <c r="E630" s="122"/>
    </row>
    <row r="631" spans="2:5" x14ac:dyDescent="0.25">
      <c r="B631" s="121"/>
      <c r="E631" s="122"/>
    </row>
    <row r="632" spans="2:5" x14ac:dyDescent="0.25">
      <c r="B632" s="121"/>
      <c r="E632" s="122"/>
    </row>
    <row r="633" spans="2:5" x14ac:dyDescent="0.25">
      <c r="B633" s="121"/>
      <c r="E633" s="122"/>
    </row>
    <row r="634" spans="2:5" x14ac:dyDescent="0.25">
      <c r="B634" s="121"/>
      <c r="E634" s="122"/>
    </row>
    <row r="635" spans="2:5" x14ac:dyDescent="0.25">
      <c r="B635" s="121"/>
      <c r="E635" s="122"/>
    </row>
    <row r="636" spans="2:5" x14ac:dyDescent="0.25">
      <c r="B636" s="121"/>
      <c r="E636" s="122"/>
    </row>
    <row r="637" spans="2:5" x14ac:dyDescent="0.25">
      <c r="B637" s="121"/>
      <c r="E637" s="122"/>
    </row>
    <row r="638" spans="2:5" x14ac:dyDescent="0.25">
      <c r="B638" s="121"/>
      <c r="E638" s="122"/>
    </row>
    <row r="639" spans="2:5" x14ac:dyDescent="0.25">
      <c r="B639" s="121"/>
      <c r="E639" s="122"/>
    </row>
    <row r="640" spans="2:5" x14ac:dyDescent="0.25">
      <c r="B640" s="121"/>
      <c r="E640" s="122"/>
    </row>
    <row r="641" spans="2:5" x14ac:dyDescent="0.25">
      <c r="B641" s="121"/>
      <c r="E641" s="122"/>
    </row>
    <row r="642" spans="2:5" x14ac:dyDescent="0.25">
      <c r="B642" s="121"/>
      <c r="E642" s="122"/>
    </row>
    <row r="643" spans="2:5" x14ac:dyDescent="0.25">
      <c r="B643" s="121"/>
      <c r="E643" s="122"/>
    </row>
    <row r="644" spans="2:5" x14ac:dyDescent="0.25">
      <c r="B644" s="121"/>
      <c r="E644" s="122"/>
    </row>
    <row r="645" spans="2:5" x14ac:dyDescent="0.25">
      <c r="B645" s="121"/>
      <c r="E645" s="122"/>
    </row>
    <row r="646" spans="2:5" x14ac:dyDescent="0.25">
      <c r="B646" s="121"/>
      <c r="E646" s="122"/>
    </row>
    <row r="647" spans="2:5" x14ac:dyDescent="0.25">
      <c r="B647" s="121"/>
      <c r="E647" s="122"/>
    </row>
    <row r="648" spans="2:5" x14ac:dyDescent="0.25">
      <c r="B648" s="121"/>
      <c r="E648" s="122"/>
    </row>
    <row r="649" spans="2:5" x14ac:dyDescent="0.25">
      <c r="B649" s="121"/>
      <c r="E649" s="122"/>
    </row>
    <row r="650" spans="2:5" x14ac:dyDescent="0.25">
      <c r="B650" s="121"/>
      <c r="E650" s="122"/>
    </row>
    <row r="651" spans="2:5" x14ac:dyDescent="0.25">
      <c r="B651" s="121"/>
      <c r="E651" s="122"/>
    </row>
    <row r="652" spans="2:5" x14ac:dyDescent="0.25">
      <c r="B652" s="121"/>
      <c r="E652" s="122"/>
    </row>
    <row r="653" spans="2:5" x14ac:dyDescent="0.25">
      <c r="B653" s="121"/>
      <c r="E653" s="122"/>
    </row>
    <row r="654" spans="2:5" x14ac:dyDescent="0.25">
      <c r="B654" s="121"/>
      <c r="E654" s="122"/>
    </row>
    <row r="655" spans="2:5" x14ac:dyDescent="0.25">
      <c r="B655" s="121"/>
      <c r="E655" s="122"/>
    </row>
    <row r="656" spans="2:5" x14ac:dyDescent="0.25">
      <c r="B656" s="121"/>
      <c r="E656" s="122"/>
    </row>
    <row r="657" spans="2:5" x14ac:dyDescent="0.25">
      <c r="B657" s="121"/>
      <c r="E657" s="122"/>
    </row>
    <row r="658" spans="2:5" x14ac:dyDescent="0.25">
      <c r="B658" s="121"/>
      <c r="E658" s="122"/>
    </row>
    <row r="659" spans="2:5" x14ac:dyDescent="0.25">
      <c r="B659" s="121"/>
      <c r="E659" s="122"/>
    </row>
    <row r="660" spans="2:5" x14ac:dyDescent="0.25">
      <c r="B660" s="121"/>
      <c r="E660" s="122"/>
    </row>
    <row r="661" spans="2:5" x14ac:dyDescent="0.25">
      <c r="B661" s="121"/>
      <c r="E661" s="122"/>
    </row>
    <row r="662" spans="2:5" x14ac:dyDescent="0.25">
      <c r="B662" s="121"/>
      <c r="E662" s="122"/>
    </row>
    <row r="663" spans="2:5" x14ac:dyDescent="0.25">
      <c r="B663" s="121"/>
      <c r="E663" s="122"/>
    </row>
    <row r="664" spans="2:5" x14ac:dyDescent="0.25">
      <c r="B664" s="121"/>
      <c r="E664" s="122"/>
    </row>
    <row r="665" spans="2:5" x14ac:dyDescent="0.25">
      <c r="B665" s="121"/>
      <c r="E665" s="122"/>
    </row>
    <row r="666" spans="2:5" x14ac:dyDescent="0.25">
      <c r="B666" s="121"/>
      <c r="E666" s="122"/>
    </row>
    <row r="667" spans="2:5" x14ac:dyDescent="0.25">
      <c r="B667" s="121"/>
      <c r="E667" s="122"/>
    </row>
    <row r="668" spans="2:5" x14ac:dyDescent="0.25">
      <c r="B668" s="121"/>
      <c r="E668" s="122"/>
    </row>
    <row r="669" spans="2:5" x14ac:dyDescent="0.25">
      <c r="B669" s="121"/>
      <c r="E669" s="122"/>
    </row>
    <row r="670" spans="2:5" x14ac:dyDescent="0.25">
      <c r="B670" s="121"/>
      <c r="E670" s="122"/>
    </row>
    <row r="671" spans="2:5" x14ac:dyDescent="0.25">
      <c r="B671" s="121"/>
      <c r="E671" s="122"/>
    </row>
    <row r="672" spans="2:5" x14ac:dyDescent="0.25">
      <c r="B672" s="121"/>
      <c r="E672" s="122"/>
    </row>
    <row r="673" spans="2:5" x14ac:dyDescent="0.25">
      <c r="B673" s="121"/>
      <c r="E673" s="122"/>
    </row>
    <row r="674" spans="2:5" x14ac:dyDescent="0.25">
      <c r="B674" s="121"/>
      <c r="E674" s="122"/>
    </row>
    <row r="675" spans="2:5" x14ac:dyDescent="0.25">
      <c r="B675" s="121"/>
      <c r="E675" s="122"/>
    </row>
    <row r="676" spans="2:5" x14ac:dyDescent="0.25">
      <c r="B676" s="121"/>
      <c r="E676" s="122"/>
    </row>
    <row r="677" spans="2:5" x14ac:dyDescent="0.25">
      <c r="B677" s="121"/>
      <c r="E677" s="122"/>
    </row>
    <row r="678" spans="2:5" x14ac:dyDescent="0.25">
      <c r="B678" s="121"/>
      <c r="E678" s="122"/>
    </row>
    <row r="679" spans="2:5" x14ac:dyDescent="0.25">
      <c r="B679" s="121"/>
      <c r="E679" s="122"/>
    </row>
    <row r="680" spans="2:5" x14ac:dyDescent="0.25">
      <c r="B680" s="121"/>
      <c r="E680" s="122"/>
    </row>
    <row r="681" spans="2:5" x14ac:dyDescent="0.25">
      <c r="B681" s="121"/>
      <c r="E681" s="122"/>
    </row>
    <row r="682" spans="2:5" x14ac:dyDescent="0.25">
      <c r="B682" s="121"/>
      <c r="E682" s="122"/>
    </row>
    <row r="683" spans="2:5" x14ac:dyDescent="0.25">
      <c r="B683" s="121"/>
      <c r="E683" s="122"/>
    </row>
    <row r="684" spans="2:5" x14ac:dyDescent="0.25">
      <c r="B684" s="121"/>
      <c r="E684" s="122"/>
    </row>
    <row r="685" spans="2:5" x14ac:dyDescent="0.25">
      <c r="B685" s="121"/>
      <c r="E685" s="122"/>
    </row>
    <row r="686" spans="2:5" x14ac:dyDescent="0.25">
      <c r="B686" s="121"/>
      <c r="E686" s="122"/>
    </row>
    <row r="687" spans="2:5" x14ac:dyDescent="0.25">
      <c r="B687" s="121"/>
      <c r="E687" s="122"/>
    </row>
    <row r="688" spans="2:5" x14ac:dyDescent="0.25">
      <c r="B688" s="121"/>
      <c r="E688" s="122"/>
    </row>
    <row r="689" spans="2:5" x14ac:dyDescent="0.25">
      <c r="B689" s="121"/>
      <c r="E689" s="122"/>
    </row>
    <row r="690" spans="2:5" x14ac:dyDescent="0.25">
      <c r="B690" s="121"/>
      <c r="E690" s="122"/>
    </row>
    <row r="691" spans="2:5" x14ac:dyDescent="0.25">
      <c r="B691" s="121"/>
      <c r="E691" s="122"/>
    </row>
    <row r="692" spans="2:5" x14ac:dyDescent="0.25">
      <c r="B692" s="121"/>
      <c r="E692" s="122"/>
    </row>
    <row r="693" spans="2:5" x14ac:dyDescent="0.25">
      <c r="B693" s="121"/>
      <c r="E693" s="122"/>
    </row>
    <row r="694" spans="2:5" x14ac:dyDescent="0.25">
      <c r="B694" s="121"/>
      <c r="E694" s="122"/>
    </row>
    <row r="695" spans="2:5" x14ac:dyDescent="0.25">
      <c r="B695" s="121"/>
      <c r="E695" s="122"/>
    </row>
    <row r="696" spans="2:5" x14ac:dyDescent="0.25">
      <c r="B696" s="121"/>
      <c r="E696" s="122"/>
    </row>
    <row r="697" spans="2:5" x14ac:dyDescent="0.25">
      <c r="B697" s="121"/>
      <c r="E697" s="122"/>
    </row>
    <row r="698" spans="2:5" x14ac:dyDescent="0.25">
      <c r="B698" s="121"/>
      <c r="E698" s="122"/>
    </row>
    <row r="699" spans="2:5" x14ac:dyDescent="0.25">
      <c r="B699" s="121"/>
      <c r="E699" s="122"/>
    </row>
    <row r="700" spans="2:5" x14ac:dyDescent="0.25">
      <c r="B700" s="121"/>
      <c r="E700" s="122"/>
    </row>
    <row r="701" spans="2:5" x14ac:dyDescent="0.25">
      <c r="B701" s="121"/>
      <c r="E701" s="122"/>
    </row>
    <row r="702" spans="2:5" x14ac:dyDescent="0.25">
      <c r="B702" s="121"/>
      <c r="E702" s="122"/>
    </row>
    <row r="703" spans="2:5" x14ac:dyDescent="0.25">
      <c r="B703" s="121"/>
      <c r="E703" s="122"/>
    </row>
    <row r="704" spans="2:5" x14ac:dyDescent="0.25">
      <c r="B704" s="121"/>
      <c r="E704" s="122"/>
    </row>
    <row r="705" spans="2:5" x14ac:dyDescent="0.25">
      <c r="B705" s="121"/>
      <c r="E705" s="122"/>
    </row>
    <row r="706" spans="2:5" x14ac:dyDescent="0.25">
      <c r="B706" s="121"/>
      <c r="E706" s="122"/>
    </row>
    <row r="707" spans="2:5" x14ac:dyDescent="0.25">
      <c r="B707" s="121"/>
      <c r="E707" s="122"/>
    </row>
    <row r="708" spans="2:5" x14ac:dyDescent="0.25">
      <c r="B708" s="121"/>
      <c r="E708" s="122"/>
    </row>
    <row r="709" spans="2:5" x14ac:dyDescent="0.25">
      <c r="B709" s="121"/>
      <c r="E709" s="122"/>
    </row>
    <row r="710" spans="2:5" x14ac:dyDescent="0.25">
      <c r="B710" s="121"/>
      <c r="E710" s="122"/>
    </row>
    <row r="711" spans="2:5" x14ac:dyDescent="0.25">
      <c r="B711" s="121"/>
      <c r="E711" s="122"/>
    </row>
    <row r="712" spans="2:5" x14ac:dyDescent="0.25">
      <c r="B712" s="121"/>
      <c r="E712" s="122"/>
    </row>
    <row r="713" spans="2:5" x14ac:dyDescent="0.25">
      <c r="B713" s="121"/>
      <c r="E713" s="122"/>
    </row>
    <row r="714" spans="2:5" x14ac:dyDescent="0.25">
      <c r="B714" s="121"/>
      <c r="E714" s="122"/>
    </row>
    <row r="715" spans="2:5" x14ac:dyDescent="0.25">
      <c r="B715" s="121"/>
      <c r="E715" s="122"/>
    </row>
    <row r="716" spans="2:5" x14ac:dyDescent="0.25">
      <c r="B716" s="121"/>
      <c r="E716" s="122"/>
    </row>
    <row r="717" spans="2:5" x14ac:dyDescent="0.25">
      <c r="B717" s="121"/>
      <c r="E717" s="122"/>
    </row>
    <row r="718" spans="2:5" x14ac:dyDescent="0.25">
      <c r="B718" s="121"/>
      <c r="E718" s="122"/>
    </row>
    <row r="719" spans="2:5" x14ac:dyDescent="0.25">
      <c r="B719" s="121"/>
      <c r="E719" s="122"/>
    </row>
    <row r="720" spans="2:5" x14ac:dyDescent="0.25">
      <c r="B720" s="121"/>
      <c r="E720" s="122"/>
    </row>
    <row r="721" spans="2:5" x14ac:dyDescent="0.25">
      <c r="B721" s="121"/>
      <c r="E721" s="122"/>
    </row>
    <row r="722" spans="2:5" x14ac:dyDescent="0.25">
      <c r="B722" s="121"/>
      <c r="E722" s="122"/>
    </row>
    <row r="723" spans="2:5" x14ac:dyDescent="0.25">
      <c r="B723" s="121"/>
      <c r="E723" s="122"/>
    </row>
    <row r="724" spans="2:5" x14ac:dyDescent="0.25">
      <c r="B724" s="121"/>
      <c r="E724" s="122"/>
    </row>
    <row r="725" spans="2:5" x14ac:dyDescent="0.25">
      <c r="B725" s="121"/>
      <c r="E725" s="122"/>
    </row>
    <row r="726" spans="2:5" x14ac:dyDescent="0.25">
      <c r="B726" s="121"/>
      <c r="E726" s="122"/>
    </row>
    <row r="727" spans="2:5" x14ac:dyDescent="0.25">
      <c r="B727" s="121"/>
      <c r="E727" s="122"/>
    </row>
    <row r="728" spans="2:5" x14ac:dyDescent="0.25">
      <c r="B728" s="121"/>
      <c r="E728" s="122"/>
    </row>
    <row r="729" spans="2:5" x14ac:dyDescent="0.25">
      <c r="B729" s="121"/>
      <c r="E729" s="122"/>
    </row>
    <row r="730" spans="2:5" x14ac:dyDescent="0.25">
      <c r="B730" s="121"/>
      <c r="E730" s="122"/>
    </row>
    <row r="731" spans="2:5" x14ac:dyDescent="0.25">
      <c r="B731" s="121"/>
      <c r="E731" s="122"/>
    </row>
    <row r="732" spans="2:5" x14ac:dyDescent="0.25">
      <c r="B732" s="121"/>
      <c r="E732" s="122"/>
    </row>
    <row r="733" spans="2:5" x14ac:dyDescent="0.25">
      <c r="B733" s="121"/>
      <c r="E733" s="122"/>
    </row>
    <row r="734" spans="2:5" x14ac:dyDescent="0.25">
      <c r="B734" s="121"/>
      <c r="E734" s="122"/>
    </row>
    <row r="735" spans="2:5" x14ac:dyDescent="0.25">
      <c r="B735" s="121"/>
      <c r="E735" s="122"/>
    </row>
    <row r="736" spans="2:5" x14ac:dyDescent="0.25">
      <c r="B736" s="121"/>
      <c r="E736" s="122"/>
    </row>
    <row r="737" spans="2:5" x14ac:dyDescent="0.25">
      <c r="B737" s="121"/>
      <c r="E737" s="122"/>
    </row>
    <row r="738" spans="2:5" x14ac:dyDescent="0.25">
      <c r="B738" s="121"/>
      <c r="E738" s="122"/>
    </row>
    <row r="739" spans="2:5" x14ac:dyDescent="0.25">
      <c r="B739" s="121"/>
      <c r="E739" s="122"/>
    </row>
    <row r="740" spans="2:5" x14ac:dyDescent="0.25">
      <c r="B740" s="121"/>
      <c r="E740" s="122"/>
    </row>
    <row r="741" spans="2:5" x14ac:dyDescent="0.25">
      <c r="B741" s="121"/>
      <c r="E741" s="122"/>
    </row>
    <row r="742" spans="2:5" x14ac:dyDescent="0.25">
      <c r="B742" s="121"/>
      <c r="E742" s="122"/>
    </row>
    <row r="743" spans="2:5" x14ac:dyDescent="0.25">
      <c r="B743" s="121"/>
      <c r="E743" s="122"/>
    </row>
    <row r="744" spans="2:5" x14ac:dyDescent="0.25">
      <c r="B744" s="121"/>
      <c r="E744" s="122"/>
    </row>
    <row r="745" spans="2:5" x14ac:dyDescent="0.25">
      <c r="B745" s="121"/>
      <c r="E745" s="122"/>
    </row>
    <row r="746" spans="2:5" x14ac:dyDescent="0.25">
      <c r="B746" s="121"/>
      <c r="E746" s="122"/>
    </row>
    <row r="747" spans="2:5" x14ac:dyDescent="0.25">
      <c r="B747" s="121"/>
      <c r="E747" s="122"/>
    </row>
    <row r="748" spans="2:5" x14ac:dyDescent="0.25">
      <c r="B748" s="121"/>
      <c r="E748" s="122"/>
    </row>
    <row r="749" spans="2:5" x14ac:dyDescent="0.25">
      <c r="B749" s="121"/>
      <c r="E749" s="122"/>
    </row>
    <row r="750" spans="2:5" x14ac:dyDescent="0.25">
      <c r="B750" s="121"/>
      <c r="E750" s="122"/>
    </row>
    <row r="751" spans="2:5" x14ac:dyDescent="0.25">
      <c r="B751" s="121"/>
      <c r="E751" s="122"/>
    </row>
    <row r="752" spans="2:5" x14ac:dyDescent="0.25">
      <c r="B752" s="121"/>
      <c r="E752" s="122"/>
    </row>
    <row r="753" spans="2:5" x14ac:dyDescent="0.25">
      <c r="B753" s="121"/>
      <c r="E753" s="122"/>
    </row>
    <row r="754" spans="2:5" x14ac:dyDescent="0.25">
      <c r="B754" s="121"/>
      <c r="E754" s="122"/>
    </row>
    <row r="755" spans="2:5" x14ac:dyDescent="0.25">
      <c r="B755" s="121"/>
      <c r="E755" s="122"/>
    </row>
    <row r="756" spans="2:5" x14ac:dyDescent="0.25">
      <c r="B756" s="121"/>
      <c r="E756" s="122"/>
    </row>
    <row r="757" spans="2:5" x14ac:dyDescent="0.25">
      <c r="B757" s="121"/>
      <c r="E757" s="122"/>
    </row>
    <row r="758" spans="2:5" x14ac:dyDescent="0.25">
      <c r="B758" s="121"/>
      <c r="E758" s="122"/>
    </row>
    <row r="759" spans="2:5" x14ac:dyDescent="0.25">
      <c r="B759" s="121"/>
      <c r="E759" s="122"/>
    </row>
    <row r="760" spans="2:5" x14ac:dyDescent="0.25">
      <c r="B760" s="121"/>
      <c r="E760" s="122"/>
    </row>
    <row r="761" spans="2:5" x14ac:dyDescent="0.25">
      <c r="B761" s="121"/>
      <c r="E761" s="122"/>
    </row>
    <row r="762" spans="2:5" x14ac:dyDescent="0.25">
      <c r="B762" s="121"/>
      <c r="E762" s="122"/>
    </row>
    <row r="763" spans="2:5" x14ac:dyDescent="0.25">
      <c r="B763" s="121"/>
      <c r="E763" s="122"/>
    </row>
    <row r="764" spans="2:5" x14ac:dyDescent="0.25">
      <c r="B764" s="121"/>
      <c r="E764" s="122"/>
    </row>
    <row r="765" spans="2:5" x14ac:dyDescent="0.25">
      <c r="B765" s="121"/>
      <c r="E765" s="122"/>
    </row>
    <row r="766" spans="2:5" x14ac:dyDescent="0.25">
      <c r="B766" s="121"/>
      <c r="E766" s="122"/>
    </row>
    <row r="767" spans="2:5" x14ac:dyDescent="0.25">
      <c r="B767" s="121"/>
      <c r="E767" s="122"/>
    </row>
    <row r="768" spans="2:5" x14ac:dyDescent="0.25">
      <c r="B768" s="121"/>
      <c r="E768" s="122"/>
    </row>
    <row r="769" spans="2:5" x14ac:dyDescent="0.25">
      <c r="B769" s="121"/>
      <c r="E769" s="122"/>
    </row>
    <row r="770" spans="2:5" x14ac:dyDescent="0.25">
      <c r="B770" s="121"/>
      <c r="E770" s="122"/>
    </row>
    <row r="771" spans="2:5" x14ac:dyDescent="0.25">
      <c r="B771" s="121"/>
      <c r="E771" s="122"/>
    </row>
    <row r="772" spans="2:5" x14ac:dyDescent="0.25">
      <c r="B772" s="121"/>
      <c r="E772" s="122"/>
    </row>
    <row r="773" spans="2:5" x14ac:dyDescent="0.25">
      <c r="B773" s="121"/>
      <c r="E773" s="122"/>
    </row>
    <row r="774" spans="2:5" x14ac:dyDescent="0.25">
      <c r="B774" s="121"/>
      <c r="E774" s="122"/>
    </row>
    <row r="775" spans="2:5" x14ac:dyDescent="0.25">
      <c r="B775" s="121"/>
      <c r="E775" s="122"/>
    </row>
    <row r="776" spans="2:5" x14ac:dyDescent="0.25">
      <c r="B776" s="121"/>
      <c r="E776" s="122"/>
    </row>
    <row r="777" spans="2:5" x14ac:dyDescent="0.25">
      <c r="B777" s="121"/>
      <c r="E777" s="122"/>
    </row>
    <row r="778" spans="2:5" x14ac:dyDescent="0.25">
      <c r="B778" s="121"/>
      <c r="E778" s="122"/>
    </row>
    <row r="779" spans="2:5" x14ac:dyDescent="0.25">
      <c r="B779" s="121"/>
      <c r="E779" s="122"/>
    </row>
    <row r="780" spans="2:5" x14ac:dyDescent="0.25">
      <c r="B780" s="121"/>
      <c r="E780" s="122"/>
    </row>
    <row r="781" spans="2:5" x14ac:dyDescent="0.25">
      <c r="B781" s="121"/>
      <c r="E781" s="122"/>
    </row>
    <row r="782" spans="2:5" x14ac:dyDescent="0.25">
      <c r="B782" s="121"/>
      <c r="E782" s="122"/>
    </row>
    <row r="783" spans="2:5" x14ac:dyDescent="0.25">
      <c r="B783" s="121"/>
      <c r="E783" s="122"/>
    </row>
    <row r="784" spans="2:5" x14ac:dyDescent="0.25">
      <c r="B784" s="121"/>
      <c r="E784" s="122"/>
    </row>
    <row r="785" spans="2:5" x14ac:dyDescent="0.25">
      <c r="B785" s="121"/>
      <c r="E785" s="122"/>
    </row>
    <row r="786" spans="2:5" x14ac:dyDescent="0.25">
      <c r="B786" s="121"/>
      <c r="E786" s="122"/>
    </row>
    <row r="787" spans="2:5" x14ac:dyDescent="0.25">
      <c r="B787" s="121"/>
      <c r="E787" s="122"/>
    </row>
    <row r="788" spans="2:5" x14ac:dyDescent="0.25">
      <c r="B788" s="121"/>
      <c r="E788" s="122"/>
    </row>
    <row r="789" spans="2:5" x14ac:dyDescent="0.25">
      <c r="B789" s="121"/>
      <c r="E789" s="122"/>
    </row>
    <row r="790" spans="2:5" x14ac:dyDescent="0.25">
      <c r="B790" s="121"/>
      <c r="E790" s="122"/>
    </row>
    <row r="791" spans="2:5" x14ac:dyDescent="0.25">
      <c r="B791" s="121"/>
      <c r="E791" s="122"/>
    </row>
    <row r="792" spans="2:5" x14ac:dyDescent="0.25">
      <c r="B792" s="121"/>
      <c r="E792" s="122"/>
    </row>
    <row r="793" spans="2:5" x14ac:dyDescent="0.25">
      <c r="B793" s="121"/>
      <c r="E793" s="122"/>
    </row>
    <row r="794" spans="2:5" x14ac:dyDescent="0.25">
      <c r="B794" s="121"/>
      <c r="E794" s="122"/>
    </row>
    <row r="795" spans="2:5" x14ac:dyDescent="0.25">
      <c r="B795" s="121"/>
      <c r="E795" s="122"/>
    </row>
    <row r="796" spans="2:5" x14ac:dyDescent="0.25">
      <c r="B796" s="121"/>
      <c r="E796" s="122"/>
    </row>
    <row r="797" spans="2:5" x14ac:dyDescent="0.25">
      <c r="B797" s="121"/>
      <c r="E797" s="122"/>
    </row>
    <row r="798" spans="2:5" x14ac:dyDescent="0.25">
      <c r="B798" s="121"/>
      <c r="E798" s="122"/>
    </row>
    <row r="799" spans="2:5" x14ac:dyDescent="0.25">
      <c r="B799" s="121"/>
      <c r="E799" s="122"/>
    </row>
    <row r="800" spans="2:5" x14ac:dyDescent="0.25">
      <c r="B800" s="121"/>
      <c r="E800" s="122"/>
    </row>
    <row r="801" spans="2:5" x14ac:dyDescent="0.25">
      <c r="B801" s="121"/>
      <c r="E801" s="122"/>
    </row>
    <row r="802" spans="2:5" x14ac:dyDescent="0.25">
      <c r="B802" s="121"/>
      <c r="E802" s="122"/>
    </row>
    <row r="803" spans="2:5" x14ac:dyDescent="0.25">
      <c r="B803" s="121"/>
      <c r="E803" s="122"/>
    </row>
    <row r="804" spans="2:5" x14ac:dyDescent="0.25">
      <c r="B804" s="121"/>
      <c r="E804" s="122"/>
    </row>
    <row r="805" spans="2:5" x14ac:dyDescent="0.25">
      <c r="B805" s="121"/>
      <c r="E805" s="122"/>
    </row>
    <row r="806" spans="2:5" x14ac:dyDescent="0.25">
      <c r="B806" s="121"/>
      <c r="E806" s="122"/>
    </row>
    <row r="807" spans="2:5" x14ac:dyDescent="0.25">
      <c r="B807" s="121"/>
      <c r="E807" s="122"/>
    </row>
    <row r="808" spans="2:5" x14ac:dyDescent="0.25">
      <c r="B808" s="121"/>
      <c r="E808" s="122"/>
    </row>
    <row r="809" spans="2:5" x14ac:dyDescent="0.25">
      <c r="B809" s="121"/>
      <c r="E809" s="122"/>
    </row>
    <row r="810" spans="2:5" x14ac:dyDescent="0.25">
      <c r="B810" s="121"/>
      <c r="E810" s="122"/>
    </row>
    <row r="811" spans="2:5" x14ac:dyDescent="0.25">
      <c r="B811" s="121"/>
      <c r="E811" s="122"/>
    </row>
    <row r="812" spans="2:5" x14ac:dyDescent="0.25">
      <c r="B812" s="121"/>
      <c r="E812" s="122"/>
    </row>
    <row r="813" spans="2:5" x14ac:dyDescent="0.25">
      <c r="B813" s="121"/>
      <c r="E813" s="122"/>
    </row>
    <row r="814" spans="2:5" x14ac:dyDescent="0.25">
      <c r="B814" s="121"/>
      <c r="E814" s="122"/>
    </row>
    <row r="815" spans="2:5" x14ac:dyDescent="0.25">
      <c r="B815" s="121"/>
      <c r="E815" s="122"/>
    </row>
    <row r="816" spans="2:5" x14ac:dyDescent="0.25">
      <c r="B816" s="121"/>
      <c r="E816" s="122"/>
    </row>
    <row r="817" spans="2:5" x14ac:dyDescent="0.25">
      <c r="B817" s="121"/>
      <c r="E817" s="122"/>
    </row>
    <row r="818" spans="2:5" x14ac:dyDescent="0.25">
      <c r="B818" s="121"/>
      <c r="E818" s="122"/>
    </row>
    <row r="819" spans="2:5" x14ac:dyDescent="0.25">
      <c r="B819" s="121"/>
      <c r="E819" s="122"/>
    </row>
    <row r="820" spans="2:5" x14ac:dyDescent="0.25">
      <c r="B820" s="121"/>
      <c r="E820" s="122"/>
    </row>
    <row r="821" spans="2:5" x14ac:dyDescent="0.25">
      <c r="B821" s="121"/>
      <c r="E821" s="122"/>
    </row>
    <row r="822" spans="2:5" x14ac:dyDescent="0.25">
      <c r="B822" s="121"/>
      <c r="E822" s="122"/>
    </row>
    <row r="823" spans="2:5" x14ac:dyDescent="0.25">
      <c r="B823" s="121"/>
      <c r="E823" s="122"/>
    </row>
    <row r="824" spans="2:5" x14ac:dyDescent="0.25">
      <c r="B824" s="121"/>
      <c r="E824" s="122"/>
    </row>
    <row r="825" spans="2:5" x14ac:dyDescent="0.25">
      <c r="B825" s="121"/>
      <c r="E825" s="122"/>
    </row>
    <row r="826" spans="2:5" x14ac:dyDescent="0.25">
      <c r="B826" s="121"/>
      <c r="E826" s="122"/>
    </row>
    <row r="827" spans="2:5" x14ac:dyDescent="0.25">
      <c r="B827" s="121"/>
      <c r="E827" s="122"/>
    </row>
    <row r="828" spans="2:5" x14ac:dyDescent="0.25">
      <c r="B828" s="121"/>
      <c r="E828" s="122"/>
    </row>
    <row r="829" spans="2:5" x14ac:dyDescent="0.25">
      <c r="B829" s="121"/>
      <c r="E829" s="122"/>
    </row>
    <row r="830" spans="2:5" x14ac:dyDescent="0.25">
      <c r="B830" s="121"/>
      <c r="E830" s="122"/>
    </row>
    <row r="831" spans="2:5" x14ac:dyDescent="0.25">
      <c r="B831" s="121"/>
      <c r="E831" s="122"/>
    </row>
    <row r="832" spans="2:5" x14ac:dyDescent="0.25">
      <c r="B832" s="121"/>
      <c r="E832" s="122"/>
    </row>
    <row r="833" spans="2:5" x14ac:dyDescent="0.25">
      <c r="B833" s="121"/>
      <c r="E833" s="122"/>
    </row>
    <row r="834" spans="2:5" x14ac:dyDescent="0.25">
      <c r="B834" s="121"/>
      <c r="E834" s="122"/>
    </row>
    <row r="835" spans="2:5" x14ac:dyDescent="0.25">
      <c r="B835" s="121"/>
      <c r="E835" s="122"/>
    </row>
    <row r="836" spans="2:5" x14ac:dyDescent="0.25">
      <c r="B836" s="121"/>
      <c r="E836" s="122"/>
    </row>
    <row r="837" spans="2:5" x14ac:dyDescent="0.25">
      <c r="B837" s="121"/>
      <c r="E837" s="122"/>
    </row>
    <row r="838" spans="2:5" x14ac:dyDescent="0.25">
      <c r="B838" s="121"/>
      <c r="E838" s="122"/>
    </row>
    <row r="839" spans="2:5" x14ac:dyDescent="0.25">
      <c r="B839" s="121"/>
      <c r="E839" s="122"/>
    </row>
    <row r="840" spans="2:5" x14ac:dyDescent="0.25">
      <c r="B840" s="121"/>
      <c r="E840" s="122"/>
    </row>
    <row r="841" spans="2:5" x14ac:dyDescent="0.25">
      <c r="B841" s="121"/>
      <c r="E841" s="122"/>
    </row>
    <row r="842" spans="2:5" x14ac:dyDescent="0.25">
      <c r="B842" s="121"/>
      <c r="E842" s="122"/>
    </row>
    <row r="843" spans="2:5" x14ac:dyDescent="0.25">
      <c r="B843" s="121"/>
      <c r="E843" s="122"/>
    </row>
    <row r="844" spans="2:5" x14ac:dyDescent="0.25">
      <c r="B844" s="121"/>
      <c r="E844" s="122"/>
    </row>
    <row r="845" spans="2:5" x14ac:dyDescent="0.25">
      <c r="B845" s="121"/>
      <c r="E845" s="122"/>
    </row>
    <row r="846" spans="2:5" x14ac:dyDescent="0.25">
      <c r="B846" s="121"/>
      <c r="E846" s="122"/>
    </row>
    <row r="847" spans="2:5" x14ac:dyDescent="0.25">
      <c r="B847" s="121"/>
      <c r="E847" s="122"/>
    </row>
    <row r="848" spans="2:5" x14ac:dyDescent="0.25">
      <c r="B848" s="121"/>
      <c r="E848" s="122"/>
    </row>
    <row r="849" spans="2:5" x14ac:dyDescent="0.25">
      <c r="B849" s="121"/>
      <c r="E849" s="122"/>
    </row>
    <row r="850" spans="2:5" x14ac:dyDescent="0.25">
      <c r="B850" s="121"/>
      <c r="E850" s="122"/>
    </row>
    <row r="851" spans="2:5" x14ac:dyDescent="0.25">
      <c r="B851" s="121"/>
      <c r="E851" s="122"/>
    </row>
    <row r="852" spans="2:5" x14ac:dyDescent="0.25">
      <c r="B852" s="121"/>
      <c r="E852" s="122"/>
    </row>
    <row r="853" spans="2:5" x14ac:dyDescent="0.25">
      <c r="B853" s="121"/>
      <c r="E853" s="122"/>
    </row>
    <row r="854" spans="2:5" x14ac:dyDescent="0.25">
      <c r="B854" s="121"/>
      <c r="E854" s="122"/>
    </row>
    <row r="855" spans="2:5" x14ac:dyDescent="0.25">
      <c r="B855" s="121"/>
      <c r="E855" s="122"/>
    </row>
    <row r="856" spans="2:5" x14ac:dyDescent="0.25">
      <c r="B856" s="121"/>
      <c r="E856" s="122"/>
    </row>
    <row r="857" spans="2:5" x14ac:dyDescent="0.25">
      <c r="B857" s="121"/>
      <c r="E857" s="122"/>
    </row>
    <row r="858" spans="2:5" x14ac:dyDescent="0.25">
      <c r="B858" s="121"/>
      <c r="E858" s="122"/>
    </row>
    <row r="859" spans="2:5" x14ac:dyDescent="0.25">
      <c r="B859" s="121"/>
      <c r="E859" s="122"/>
    </row>
    <row r="860" spans="2:5" x14ac:dyDescent="0.25">
      <c r="B860" s="121"/>
      <c r="E860" s="122"/>
    </row>
    <row r="861" spans="2:5" x14ac:dyDescent="0.25">
      <c r="B861" s="121"/>
      <c r="E861" s="122"/>
    </row>
    <row r="862" spans="2:5" x14ac:dyDescent="0.25">
      <c r="B862" s="121"/>
      <c r="E862" s="122"/>
    </row>
    <row r="863" spans="2:5" x14ac:dyDescent="0.25">
      <c r="B863" s="121"/>
      <c r="E863" s="122"/>
    </row>
    <row r="864" spans="2:5" x14ac:dyDescent="0.25">
      <c r="B864" s="121"/>
      <c r="E864" s="122"/>
    </row>
    <row r="865" spans="2:5" x14ac:dyDescent="0.25">
      <c r="B865" s="121"/>
      <c r="E865" s="122"/>
    </row>
    <row r="866" spans="2:5" x14ac:dyDescent="0.25">
      <c r="B866" s="121"/>
      <c r="E866" s="122"/>
    </row>
    <row r="867" spans="2:5" x14ac:dyDescent="0.25">
      <c r="B867" s="121"/>
      <c r="E867" s="122"/>
    </row>
    <row r="868" spans="2:5" x14ac:dyDescent="0.25">
      <c r="B868" s="121"/>
      <c r="E868" s="122"/>
    </row>
    <row r="869" spans="2:5" x14ac:dyDescent="0.25">
      <c r="B869" s="121"/>
      <c r="E869" s="122"/>
    </row>
    <row r="870" spans="2:5" x14ac:dyDescent="0.25">
      <c r="B870" s="121"/>
      <c r="E870" s="122"/>
    </row>
    <row r="871" spans="2:5" x14ac:dyDescent="0.25">
      <c r="B871" s="121"/>
      <c r="E871" s="122"/>
    </row>
    <row r="872" spans="2:5" x14ac:dyDescent="0.25">
      <c r="B872" s="121"/>
      <c r="E872" s="122"/>
    </row>
    <row r="873" spans="2:5" x14ac:dyDescent="0.25">
      <c r="B873" s="121"/>
      <c r="E873" s="122"/>
    </row>
    <row r="874" spans="2:5" x14ac:dyDescent="0.25">
      <c r="B874" s="121"/>
      <c r="E874" s="122"/>
    </row>
    <row r="875" spans="2:5" x14ac:dyDescent="0.25">
      <c r="B875" s="121"/>
      <c r="E875" s="122"/>
    </row>
    <row r="876" spans="2:5" x14ac:dyDescent="0.25">
      <c r="B876" s="121"/>
      <c r="E876" s="122"/>
    </row>
    <row r="877" spans="2:5" x14ac:dyDescent="0.25">
      <c r="B877" s="121"/>
      <c r="E877" s="122"/>
    </row>
    <row r="878" spans="2:5" x14ac:dyDescent="0.25">
      <c r="B878" s="121"/>
      <c r="E878" s="122"/>
    </row>
    <row r="879" spans="2:5" x14ac:dyDescent="0.25">
      <c r="B879" s="121"/>
      <c r="E879" s="122"/>
    </row>
    <row r="880" spans="2:5" x14ac:dyDescent="0.25">
      <c r="B880" s="121"/>
      <c r="E880" s="122"/>
    </row>
    <row r="881" spans="2:5" x14ac:dyDescent="0.25">
      <c r="B881" s="121"/>
      <c r="E881" s="122"/>
    </row>
    <row r="882" spans="2:5" x14ac:dyDescent="0.25">
      <c r="B882" s="121"/>
      <c r="E882" s="122"/>
    </row>
    <row r="883" spans="2:5" x14ac:dyDescent="0.25">
      <c r="B883" s="121"/>
      <c r="E883" s="122"/>
    </row>
    <row r="884" spans="2:5" x14ac:dyDescent="0.25">
      <c r="B884" s="121"/>
      <c r="E884" s="122"/>
    </row>
    <row r="885" spans="2:5" x14ac:dyDescent="0.25">
      <c r="B885" s="121"/>
      <c r="E885" s="122"/>
    </row>
    <row r="886" spans="2:5" x14ac:dyDescent="0.25">
      <c r="B886" s="121"/>
      <c r="E886" s="122"/>
    </row>
    <row r="887" spans="2:5" x14ac:dyDescent="0.25">
      <c r="B887" s="121"/>
      <c r="E887" s="122"/>
    </row>
    <row r="888" spans="2:5" x14ac:dyDescent="0.25">
      <c r="B888" s="121"/>
      <c r="E888" s="122"/>
    </row>
    <row r="889" spans="2:5" x14ac:dyDescent="0.25">
      <c r="B889" s="121"/>
      <c r="E889" s="122"/>
    </row>
    <row r="890" spans="2:5" x14ac:dyDescent="0.25">
      <c r="B890" s="121"/>
      <c r="E890" s="122"/>
    </row>
    <row r="891" spans="2:5" x14ac:dyDescent="0.25">
      <c r="B891" s="121"/>
      <c r="E891" s="122"/>
    </row>
    <row r="892" spans="2:5" x14ac:dyDescent="0.25">
      <c r="B892" s="121"/>
      <c r="E892" s="122"/>
    </row>
    <row r="893" spans="2:5" x14ac:dyDescent="0.25">
      <c r="B893" s="121"/>
      <c r="E893" s="122"/>
    </row>
    <row r="894" spans="2:5" x14ac:dyDescent="0.25">
      <c r="B894" s="121"/>
      <c r="E894" s="122"/>
    </row>
    <row r="895" spans="2:5" x14ac:dyDescent="0.25">
      <c r="B895" s="121"/>
      <c r="E895" s="122"/>
    </row>
    <row r="896" spans="2:5" x14ac:dyDescent="0.25">
      <c r="B896" s="121"/>
      <c r="E896" s="122"/>
    </row>
    <row r="897" spans="2:5" x14ac:dyDescent="0.25">
      <c r="B897" s="121"/>
      <c r="E897" s="122"/>
    </row>
    <row r="898" spans="2:5" x14ac:dyDescent="0.25">
      <c r="B898" s="121"/>
      <c r="E898" s="122"/>
    </row>
    <row r="899" spans="2:5" x14ac:dyDescent="0.25">
      <c r="B899" s="121"/>
      <c r="E899" s="122"/>
    </row>
    <row r="900" spans="2:5" x14ac:dyDescent="0.25">
      <c r="B900" s="121"/>
      <c r="E900" s="122"/>
    </row>
    <row r="901" spans="2:5" x14ac:dyDescent="0.25">
      <c r="B901" s="121"/>
      <c r="E901" s="122"/>
    </row>
    <row r="902" spans="2:5" x14ac:dyDescent="0.25">
      <c r="B902" s="121"/>
      <c r="E902" s="122"/>
    </row>
    <row r="903" spans="2:5" x14ac:dyDescent="0.25">
      <c r="B903" s="121"/>
      <c r="E903" s="122"/>
    </row>
    <row r="904" spans="2:5" x14ac:dyDescent="0.25">
      <c r="B904" s="121"/>
      <c r="E904" s="122"/>
    </row>
    <row r="905" spans="2:5" x14ac:dyDescent="0.25">
      <c r="B905" s="121"/>
      <c r="E905" s="122"/>
    </row>
    <row r="906" spans="2:5" x14ac:dyDescent="0.25">
      <c r="B906" s="121"/>
      <c r="E906" s="122"/>
    </row>
    <row r="907" spans="2:5" x14ac:dyDescent="0.25">
      <c r="B907" s="121"/>
      <c r="E907" s="122"/>
    </row>
    <row r="908" spans="2:5" x14ac:dyDescent="0.25">
      <c r="B908" s="121"/>
      <c r="E908" s="122"/>
    </row>
    <row r="909" spans="2:5" x14ac:dyDescent="0.25">
      <c r="B909" s="121"/>
      <c r="E909" s="122"/>
    </row>
    <row r="910" spans="2:5" x14ac:dyDescent="0.25">
      <c r="B910" s="121"/>
      <c r="E910" s="122"/>
    </row>
    <row r="911" spans="2:5" x14ac:dyDescent="0.25">
      <c r="B911" s="121"/>
      <c r="E911" s="122"/>
    </row>
    <row r="912" spans="2:5" x14ac:dyDescent="0.25">
      <c r="B912" s="121"/>
      <c r="E912" s="122"/>
    </row>
    <row r="913" spans="2:5" x14ac:dyDescent="0.25">
      <c r="B913" s="121"/>
      <c r="E913" s="122"/>
    </row>
    <row r="914" spans="2:5" x14ac:dyDescent="0.25">
      <c r="B914" s="121"/>
      <c r="E914" s="122"/>
    </row>
    <row r="915" spans="2:5" x14ac:dyDescent="0.25">
      <c r="B915" s="121"/>
      <c r="E915" s="122"/>
    </row>
    <row r="916" spans="2:5" x14ac:dyDescent="0.25">
      <c r="B916" s="121"/>
      <c r="E916" s="122"/>
    </row>
    <row r="917" spans="2:5" x14ac:dyDescent="0.25">
      <c r="B917" s="121"/>
      <c r="E917" s="122"/>
    </row>
    <row r="918" spans="2:5" x14ac:dyDescent="0.25">
      <c r="B918" s="121"/>
      <c r="E918" s="122"/>
    </row>
    <row r="919" spans="2:5" x14ac:dyDescent="0.25">
      <c r="B919" s="121"/>
      <c r="E919" s="122"/>
    </row>
    <row r="920" spans="2:5" x14ac:dyDescent="0.25">
      <c r="B920" s="121"/>
      <c r="E920" s="122"/>
    </row>
    <row r="921" spans="2:5" x14ac:dyDescent="0.25">
      <c r="B921" s="121"/>
      <c r="E921" s="122"/>
    </row>
    <row r="922" spans="2:5" x14ac:dyDescent="0.25">
      <c r="B922" s="121"/>
      <c r="E922" s="122"/>
    </row>
    <row r="923" spans="2:5" x14ac:dyDescent="0.25">
      <c r="B923" s="121"/>
      <c r="E923" s="122"/>
    </row>
    <row r="924" spans="2:5" x14ac:dyDescent="0.25">
      <c r="B924" s="121"/>
      <c r="E924" s="122"/>
    </row>
    <row r="925" spans="2:5" x14ac:dyDescent="0.25">
      <c r="B925" s="121"/>
      <c r="E925" s="122"/>
    </row>
    <row r="926" spans="2:5" x14ac:dyDescent="0.25">
      <c r="B926" s="121"/>
      <c r="E926" s="122"/>
    </row>
    <row r="927" spans="2:5" x14ac:dyDescent="0.25">
      <c r="B927" s="121"/>
      <c r="E927" s="122"/>
    </row>
    <row r="928" spans="2:5" x14ac:dyDescent="0.25">
      <c r="B928" s="121"/>
      <c r="E928" s="122"/>
    </row>
    <row r="929" spans="2:5" x14ac:dyDescent="0.25">
      <c r="B929" s="121"/>
      <c r="E929" s="122"/>
    </row>
    <row r="930" spans="2:5" x14ac:dyDescent="0.25">
      <c r="B930" s="121"/>
      <c r="E930" s="122"/>
    </row>
    <row r="931" spans="2:5" x14ac:dyDescent="0.25">
      <c r="B931" s="121"/>
      <c r="E931" s="122"/>
    </row>
    <row r="932" spans="2:5" x14ac:dyDescent="0.25">
      <c r="B932" s="121"/>
      <c r="E932" s="122"/>
    </row>
    <row r="933" spans="2:5" x14ac:dyDescent="0.25">
      <c r="B933" s="121"/>
      <c r="E933" s="122"/>
    </row>
    <row r="934" spans="2:5" x14ac:dyDescent="0.25">
      <c r="B934" s="121"/>
      <c r="E934" s="122"/>
    </row>
    <row r="935" spans="2:5" x14ac:dyDescent="0.25">
      <c r="B935" s="121"/>
      <c r="E935" s="122"/>
    </row>
    <row r="936" spans="2:5" x14ac:dyDescent="0.25">
      <c r="B936" s="121"/>
      <c r="E936" s="122"/>
    </row>
    <row r="937" spans="2:5" x14ac:dyDescent="0.25">
      <c r="B937" s="121"/>
      <c r="E937" s="122"/>
    </row>
    <row r="938" spans="2:5" x14ac:dyDescent="0.25">
      <c r="B938" s="121"/>
      <c r="E938" s="122"/>
    </row>
    <row r="939" spans="2:5" x14ac:dyDescent="0.25">
      <c r="B939" s="121"/>
      <c r="E939" s="122"/>
    </row>
    <row r="940" spans="2:5" x14ac:dyDescent="0.25">
      <c r="B940" s="121"/>
      <c r="E940" s="122"/>
    </row>
    <row r="941" spans="2:5" x14ac:dyDescent="0.25">
      <c r="B941" s="121"/>
      <c r="E941" s="122"/>
    </row>
    <row r="942" spans="2:5" x14ac:dyDescent="0.25">
      <c r="B942" s="121"/>
      <c r="E942" s="122"/>
    </row>
    <row r="943" spans="2:5" x14ac:dyDescent="0.25">
      <c r="B943" s="121"/>
      <c r="E943" s="122"/>
    </row>
    <row r="944" spans="2:5" x14ac:dyDescent="0.25">
      <c r="B944" s="121"/>
      <c r="E944" s="122"/>
    </row>
    <row r="945" spans="2:5" x14ac:dyDescent="0.25">
      <c r="B945" s="121"/>
      <c r="E945" s="122"/>
    </row>
    <row r="946" spans="2:5" x14ac:dyDescent="0.25">
      <c r="B946" s="121"/>
      <c r="E946" s="122"/>
    </row>
    <row r="947" spans="2:5" x14ac:dyDescent="0.25">
      <c r="B947" s="121"/>
      <c r="E947" s="122"/>
    </row>
    <row r="948" spans="2:5" x14ac:dyDescent="0.25">
      <c r="B948" s="121"/>
      <c r="E948" s="122"/>
    </row>
    <row r="949" spans="2:5" x14ac:dyDescent="0.25">
      <c r="B949" s="121"/>
      <c r="E949" s="122"/>
    </row>
    <row r="950" spans="2:5" x14ac:dyDescent="0.25">
      <c r="B950" s="121"/>
      <c r="E950" s="122"/>
    </row>
    <row r="951" spans="2:5" x14ac:dyDescent="0.25">
      <c r="B951" s="121"/>
      <c r="E951" s="122"/>
    </row>
    <row r="952" spans="2:5" x14ac:dyDescent="0.25">
      <c r="B952" s="121"/>
      <c r="E952" s="122"/>
    </row>
    <row r="953" spans="2:5" x14ac:dyDescent="0.25">
      <c r="B953" s="121"/>
      <c r="E953" s="122"/>
    </row>
    <row r="954" spans="2:5" x14ac:dyDescent="0.25">
      <c r="B954" s="121"/>
      <c r="E954" s="122"/>
    </row>
    <row r="955" spans="2:5" x14ac:dyDescent="0.25">
      <c r="B955" s="121"/>
      <c r="E955" s="122"/>
    </row>
    <row r="956" spans="2:5" x14ac:dyDescent="0.25">
      <c r="B956" s="121"/>
      <c r="E956" s="122"/>
    </row>
    <row r="957" spans="2:5" x14ac:dyDescent="0.25">
      <c r="B957" s="121"/>
      <c r="E957" s="122"/>
    </row>
    <row r="958" spans="2:5" x14ac:dyDescent="0.25">
      <c r="B958" s="121"/>
      <c r="E958" s="122"/>
    </row>
    <row r="959" spans="2:5" x14ac:dyDescent="0.25">
      <c r="B959" s="121"/>
      <c r="E959" s="122"/>
    </row>
    <row r="960" spans="2:5" x14ac:dyDescent="0.25">
      <c r="B960" s="121"/>
      <c r="E960" s="122"/>
    </row>
    <row r="961" spans="2:5" x14ac:dyDescent="0.25">
      <c r="B961" s="121"/>
      <c r="E961" s="122"/>
    </row>
    <row r="962" spans="2:5" x14ac:dyDescent="0.25">
      <c r="B962" s="121"/>
      <c r="E962" s="122"/>
    </row>
    <row r="963" spans="2:5" x14ac:dyDescent="0.25">
      <c r="B963" s="121"/>
      <c r="E963" s="122"/>
    </row>
    <row r="964" spans="2:5" x14ac:dyDescent="0.25">
      <c r="B964" s="121"/>
      <c r="E964" s="122"/>
    </row>
    <row r="965" spans="2:5" x14ac:dyDescent="0.25">
      <c r="B965" s="121"/>
      <c r="E965" s="122"/>
    </row>
    <row r="966" spans="2:5" x14ac:dyDescent="0.25">
      <c r="B966" s="121"/>
      <c r="E966" s="122"/>
    </row>
    <row r="967" spans="2:5" x14ac:dyDescent="0.25">
      <c r="B967" s="121"/>
      <c r="E967" s="122"/>
    </row>
    <row r="968" spans="2:5" x14ac:dyDescent="0.25">
      <c r="B968" s="121"/>
      <c r="E968" s="122"/>
    </row>
    <row r="969" spans="2:5" x14ac:dyDescent="0.25">
      <c r="B969" s="121"/>
      <c r="E969" s="122"/>
    </row>
    <row r="970" spans="2:5" x14ac:dyDescent="0.25">
      <c r="B970" s="121"/>
      <c r="E970" s="122"/>
    </row>
    <row r="971" spans="2:5" x14ac:dyDescent="0.25">
      <c r="B971" s="121"/>
      <c r="E971" s="122"/>
    </row>
    <row r="972" spans="2:5" x14ac:dyDescent="0.25">
      <c r="B972" s="121"/>
      <c r="E972" s="122"/>
    </row>
    <row r="973" spans="2:5" x14ac:dyDescent="0.25">
      <c r="B973" s="121"/>
      <c r="E973" s="122"/>
    </row>
    <row r="974" spans="2:5" x14ac:dyDescent="0.25">
      <c r="B974" s="121"/>
      <c r="E974" s="122"/>
    </row>
    <row r="975" spans="2:5" x14ac:dyDescent="0.25">
      <c r="B975" s="121"/>
      <c r="E975" s="122"/>
    </row>
    <row r="976" spans="2:5" x14ac:dyDescent="0.25">
      <c r="B976" s="121"/>
      <c r="E976" s="122"/>
    </row>
    <row r="977" spans="2:5" x14ac:dyDescent="0.25">
      <c r="B977" s="121"/>
      <c r="E977" s="122"/>
    </row>
    <row r="978" spans="2:5" x14ac:dyDescent="0.25">
      <c r="B978" s="121"/>
      <c r="E978" s="122"/>
    </row>
    <row r="979" spans="2:5" x14ac:dyDescent="0.25">
      <c r="B979" s="121"/>
      <c r="E979" s="122"/>
    </row>
    <row r="980" spans="2:5" x14ac:dyDescent="0.25">
      <c r="B980" s="121"/>
      <c r="E980" s="122"/>
    </row>
    <row r="981" spans="2:5" x14ac:dyDescent="0.25">
      <c r="B981" s="121"/>
      <c r="E981" s="122"/>
    </row>
    <row r="982" spans="2:5" x14ac:dyDescent="0.25">
      <c r="B982" s="121"/>
      <c r="E982" s="122"/>
    </row>
    <row r="983" spans="2:5" x14ac:dyDescent="0.25">
      <c r="B983" s="121"/>
      <c r="E983" s="122"/>
    </row>
    <row r="984" spans="2:5" x14ac:dyDescent="0.25">
      <c r="B984" s="121"/>
      <c r="E984" s="122"/>
    </row>
    <row r="985" spans="2:5" x14ac:dyDescent="0.25">
      <c r="B985" s="121"/>
      <c r="E985" s="122"/>
    </row>
    <row r="986" spans="2:5" x14ac:dyDescent="0.25">
      <c r="B986" s="121"/>
      <c r="E986" s="122"/>
    </row>
    <row r="987" spans="2:5" x14ac:dyDescent="0.25">
      <c r="B987" s="121"/>
      <c r="E987" s="122"/>
    </row>
    <row r="988" spans="2:5" x14ac:dyDescent="0.25">
      <c r="B988" s="121"/>
      <c r="E988" s="122"/>
    </row>
    <row r="989" spans="2:5" x14ac:dyDescent="0.25">
      <c r="B989" s="121"/>
      <c r="E989" s="122"/>
    </row>
    <row r="990" spans="2:5" x14ac:dyDescent="0.25">
      <c r="B990" s="121"/>
      <c r="E990" s="122"/>
    </row>
    <row r="991" spans="2:5" x14ac:dyDescent="0.25">
      <c r="B991" s="121"/>
      <c r="E991" s="122"/>
    </row>
    <row r="992" spans="2:5" x14ac:dyDescent="0.25">
      <c r="B992" s="121"/>
      <c r="E992" s="122"/>
    </row>
    <row r="993" spans="2:5" x14ac:dyDescent="0.25">
      <c r="B993" s="121"/>
      <c r="E993" s="122"/>
    </row>
    <row r="994" spans="2:5" x14ac:dyDescent="0.25">
      <c r="B994" s="121"/>
      <c r="E994" s="122"/>
    </row>
    <row r="995" spans="2:5" x14ac:dyDescent="0.25">
      <c r="B995" s="121"/>
      <c r="E995" s="122"/>
    </row>
    <row r="996" spans="2:5" x14ac:dyDescent="0.25">
      <c r="B996" s="121"/>
      <c r="E996" s="122"/>
    </row>
    <row r="997" spans="2:5" x14ac:dyDescent="0.25">
      <c r="B997" s="121"/>
      <c r="E997" s="122"/>
    </row>
    <row r="998" spans="2:5" x14ac:dyDescent="0.25">
      <c r="B998" s="121"/>
      <c r="E998" s="122"/>
    </row>
    <row r="999" spans="2:5" x14ac:dyDescent="0.25">
      <c r="B999" s="121"/>
      <c r="E999" s="122"/>
    </row>
    <row r="1000" spans="2:5" x14ac:dyDescent="0.25">
      <c r="B1000" s="121"/>
      <c r="E1000" s="122"/>
    </row>
    <row r="1001" spans="2:5" x14ac:dyDescent="0.25">
      <c r="B1001" s="121"/>
      <c r="E1001" s="122"/>
    </row>
    <row r="1002" spans="2:5" x14ac:dyDescent="0.25">
      <c r="B1002" s="121"/>
      <c r="E1002" s="122"/>
    </row>
    <row r="1003" spans="2:5" x14ac:dyDescent="0.25">
      <c r="B1003" s="121"/>
      <c r="E1003" s="122"/>
    </row>
    <row r="1004" spans="2:5" x14ac:dyDescent="0.25">
      <c r="B1004" s="121"/>
      <c r="E1004" s="122"/>
    </row>
    <row r="1005" spans="2:5" x14ac:dyDescent="0.25">
      <c r="B1005" s="121"/>
      <c r="E1005" s="122"/>
    </row>
    <row r="1006" spans="2:5" x14ac:dyDescent="0.25">
      <c r="B1006" s="121"/>
      <c r="E1006" s="122"/>
    </row>
    <row r="1007" spans="2:5" x14ac:dyDescent="0.25">
      <c r="B1007" s="121"/>
      <c r="E1007" s="122"/>
    </row>
    <row r="1008" spans="2:5" x14ac:dyDescent="0.25">
      <c r="B1008" s="121"/>
      <c r="E1008" s="122"/>
    </row>
    <row r="1009" spans="2:5" x14ac:dyDescent="0.25">
      <c r="B1009" s="121"/>
      <c r="E1009" s="122"/>
    </row>
    <row r="1010" spans="2:5" x14ac:dyDescent="0.25">
      <c r="B1010" s="121"/>
      <c r="E1010" s="122"/>
    </row>
    <row r="1011" spans="2:5" x14ac:dyDescent="0.25">
      <c r="B1011" s="121"/>
      <c r="E1011" s="122"/>
    </row>
    <row r="1012" spans="2:5" x14ac:dyDescent="0.25">
      <c r="B1012" s="121"/>
      <c r="E1012" s="122"/>
    </row>
    <row r="1013" spans="2:5" x14ac:dyDescent="0.25">
      <c r="B1013" s="121"/>
      <c r="E1013" s="122"/>
    </row>
    <row r="1014" spans="2:5" x14ac:dyDescent="0.25">
      <c r="B1014" s="121"/>
      <c r="E1014" s="122"/>
    </row>
    <row r="1015" spans="2:5" x14ac:dyDescent="0.25">
      <c r="B1015" s="121"/>
      <c r="E1015" s="122"/>
    </row>
    <row r="1016" spans="2:5" x14ac:dyDescent="0.25">
      <c r="B1016" s="121"/>
      <c r="E1016" s="122"/>
    </row>
    <row r="1017" spans="2:5" x14ac:dyDescent="0.25">
      <c r="B1017" s="121"/>
      <c r="E1017" s="122"/>
    </row>
    <row r="1018" spans="2:5" x14ac:dyDescent="0.25">
      <c r="B1018" s="121"/>
      <c r="E1018" s="122"/>
    </row>
    <row r="1019" spans="2:5" x14ac:dyDescent="0.25">
      <c r="B1019" s="121"/>
      <c r="E1019" s="122"/>
    </row>
    <row r="1020" spans="2:5" x14ac:dyDescent="0.25">
      <c r="B1020" s="121"/>
      <c r="E1020" s="122"/>
    </row>
    <row r="1021" spans="2:5" x14ac:dyDescent="0.25">
      <c r="B1021" s="121"/>
      <c r="E1021" s="122"/>
    </row>
    <row r="1022" spans="2:5" x14ac:dyDescent="0.25">
      <c r="B1022" s="121"/>
      <c r="E1022" s="122"/>
    </row>
    <row r="1023" spans="2:5" x14ac:dyDescent="0.25">
      <c r="B1023" s="121"/>
      <c r="E1023" s="122"/>
    </row>
    <row r="1024" spans="2:5" x14ac:dyDescent="0.25">
      <c r="B1024" s="121"/>
      <c r="E1024" s="122"/>
    </row>
    <row r="1025" spans="2:5" x14ac:dyDescent="0.25">
      <c r="B1025" s="121"/>
      <c r="E1025" s="122"/>
    </row>
    <row r="1026" spans="2:5" x14ac:dyDescent="0.25">
      <c r="B1026" s="121"/>
      <c r="E1026" s="122"/>
    </row>
    <row r="1027" spans="2:5" x14ac:dyDescent="0.25">
      <c r="B1027" s="121"/>
      <c r="E1027" s="122"/>
    </row>
    <row r="1028" spans="2:5" x14ac:dyDescent="0.25">
      <c r="B1028" s="121"/>
      <c r="E1028" s="122"/>
    </row>
    <row r="1029" spans="2:5" x14ac:dyDescent="0.25">
      <c r="B1029" s="121"/>
      <c r="E1029" s="122"/>
    </row>
    <row r="1030" spans="2:5" x14ac:dyDescent="0.25">
      <c r="B1030" s="121"/>
      <c r="E1030" s="122"/>
    </row>
    <row r="1031" spans="2:5" x14ac:dyDescent="0.25">
      <c r="B1031" s="121"/>
      <c r="E1031" s="122"/>
    </row>
    <row r="1032" spans="2:5" x14ac:dyDescent="0.25">
      <c r="B1032" s="121"/>
      <c r="E1032" s="122"/>
    </row>
    <row r="1033" spans="2:5" x14ac:dyDescent="0.25">
      <c r="B1033" s="121"/>
      <c r="E1033" s="122"/>
    </row>
    <row r="1034" spans="2:5" x14ac:dyDescent="0.25">
      <c r="B1034" s="121"/>
      <c r="E1034" s="122"/>
    </row>
    <row r="1035" spans="2:5" x14ac:dyDescent="0.25">
      <c r="B1035" s="121"/>
      <c r="E1035" s="122"/>
    </row>
    <row r="1036" spans="2:5" x14ac:dyDescent="0.25">
      <c r="B1036" s="121"/>
      <c r="E1036" s="122"/>
    </row>
    <row r="1037" spans="2:5" x14ac:dyDescent="0.25">
      <c r="B1037" s="121"/>
      <c r="E1037" s="122"/>
    </row>
    <row r="1038" spans="2:5" x14ac:dyDescent="0.25">
      <c r="B1038" s="121"/>
      <c r="E1038" s="122"/>
    </row>
    <row r="1039" spans="2:5" x14ac:dyDescent="0.25">
      <c r="B1039" s="121"/>
      <c r="E1039" s="122"/>
    </row>
    <row r="1040" spans="2:5" x14ac:dyDescent="0.25">
      <c r="B1040" s="121"/>
      <c r="E1040" s="122"/>
    </row>
    <row r="1041" spans="2:5" x14ac:dyDescent="0.25">
      <c r="B1041" s="121"/>
      <c r="E1041" s="122"/>
    </row>
    <row r="1042" spans="2:5" x14ac:dyDescent="0.25">
      <c r="B1042" s="121"/>
      <c r="E1042" s="122"/>
    </row>
    <row r="1043" spans="2:5" x14ac:dyDescent="0.25">
      <c r="B1043" s="121"/>
      <c r="E1043" s="122"/>
    </row>
    <row r="1044" spans="2:5" x14ac:dyDescent="0.25">
      <c r="B1044" s="121"/>
      <c r="E1044" s="122"/>
    </row>
    <row r="1045" spans="2:5" x14ac:dyDescent="0.25">
      <c r="B1045" s="121"/>
      <c r="E1045" s="122"/>
    </row>
    <row r="1046" spans="2:5" x14ac:dyDescent="0.25">
      <c r="B1046" s="121"/>
      <c r="E1046" s="122"/>
    </row>
    <row r="1047" spans="2:5" x14ac:dyDescent="0.25">
      <c r="B1047" s="121"/>
      <c r="E1047" s="122"/>
    </row>
    <row r="1048" spans="2:5" x14ac:dyDescent="0.25">
      <c r="B1048" s="121"/>
      <c r="E1048" s="122"/>
    </row>
    <row r="1049" spans="2:5" x14ac:dyDescent="0.25">
      <c r="B1049" s="121"/>
      <c r="E1049" s="122"/>
    </row>
    <row r="1050" spans="2:5" x14ac:dyDescent="0.25">
      <c r="B1050" s="121"/>
      <c r="E1050" s="122"/>
    </row>
    <row r="1051" spans="2:5" x14ac:dyDescent="0.25">
      <c r="B1051" s="121"/>
      <c r="E1051" s="122"/>
    </row>
    <row r="1052" spans="2:5" x14ac:dyDescent="0.25">
      <c r="B1052" s="121"/>
      <c r="E1052" s="122"/>
    </row>
    <row r="1053" spans="2:5" x14ac:dyDescent="0.25">
      <c r="B1053" s="121"/>
      <c r="E1053" s="122"/>
    </row>
    <row r="1054" spans="2:5" x14ac:dyDescent="0.25">
      <c r="B1054" s="121"/>
      <c r="E1054" s="122"/>
    </row>
    <row r="1055" spans="2:5" x14ac:dyDescent="0.25">
      <c r="B1055" s="121"/>
      <c r="E1055" s="122"/>
    </row>
    <row r="1056" spans="2:5" x14ac:dyDescent="0.25">
      <c r="B1056" s="121"/>
      <c r="E1056" s="122"/>
    </row>
    <row r="1057" spans="2:5" x14ac:dyDescent="0.25">
      <c r="B1057" s="121"/>
      <c r="E1057" s="122"/>
    </row>
    <row r="1058" spans="2:5" x14ac:dyDescent="0.25">
      <c r="B1058" s="121"/>
      <c r="E1058" s="122"/>
    </row>
    <row r="1059" spans="2:5" x14ac:dyDescent="0.25">
      <c r="B1059" s="121"/>
      <c r="E1059" s="122"/>
    </row>
    <row r="1060" spans="2:5" x14ac:dyDescent="0.25">
      <c r="B1060" s="121"/>
      <c r="E1060" s="122"/>
    </row>
    <row r="1061" spans="2:5" x14ac:dyDescent="0.25">
      <c r="B1061" s="121"/>
      <c r="E1061" s="122"/>
    </row>
    <row r="1062" spans="2:5" x14ac:dyDescent="0.25">
      <c r="B1062" s="121"/>
      <c r="E1062" s="122"/>
    </row>
    <row r="1063" spans="2:5" x14ac:dyDescent="0.25">
      <c r="B1063" s="121"/>
      <c r="E1063" s="122"/>
    </row>
    <row r="1064" spans="2:5" x14ac:dyDescent="0.25">
      <c r="B1064" s="121"/>
      <c r="E1064" s="122"/>
    </row>
    <row r="1065" spans="2:5" x14ac:dyDescent="0.25">
      <c r="B1065" s="121"/>
      <c r="E1065" s="122"/>
    </row>
    <row r="1066" spans="2:5" x14ac:dyDescent="0.25">
      <c r="B1066" s="121"/>
      <c r="E1066" s="122"/>
    </row>
    <row r="1067" spans="2:5" x14ac:dyDescent="0.25">
      <c r="B1067" s="121"/>
      <c r="E1067" s="122"/>
    </row>
    <row r="1068" spans="2:5" x14ac:dyDescent="0.25">
      <c r="B1068" s="121"/>
      <c r="E1068" s="122"/>
    </row>
    <row r="1069" spans="2:5" x14ac:dyDescent="0.25">
      <c r="B1069" s="121"/>
      <c r="E1069" s="122"/>
    </row>
    <row r="1070" spans="2:5" x14ac:dyDescent="0.25">
      <c r="B1070" s="121"/>
      <c r="E1070" s="122"/>
    </row>
    <row r="1071" spans="2:5" x14ac:dyDescent="0.25">
      <c r="B1071" s="121"/>
      <c r="E1071" s="122"/>
    </row>
    <row r="1072" spans="2:5" x14ac:dyDescent="0.25">
      <c r="B1072" s="121"/>
      <c r="E1072" s="122"/>
    </row>
    <row r="1073" spans="2:5" x14ac:dyDescent="0.25">
      <c r="B1073" s="121"/>
      <c r="E1073" s="122"/>
    </row>
    <row r="1074" spans="2:5" x14ac:dyDescent="0.25">
      <c r="B1074" s="121"/>
      <c r="E1074" s="122"/>
    </row>
    <row r="1075" spans="2:5" x14ac:dyDescent="0.25">
      <c r="B1075" s="121"/>
      <c r="E1075" s="122"/>
    </row>
    <row r="1076" spans="2:5" x14ac:dyDescent="0.25">
      <c r="B1076" s="121"/>
      <c r="E1076" s="122"/>
    </row>
    <row r="1077" spans="2:5" x14ac:dyDescent="0.25">
      <c r="B1077" s="121"/>
      <c r="E1077" s="122"/>
    </row>
    <row r="1078" spans="2:5" x14ac:dyDescent="0.25">
      <c r="B1078" s="121"/>
      <c r="E1078" s="122"/>
    </row>
    <row r="1079" spans="2:5" x14ac:dyDescent="0.25">
      <c r="B1079" s="121"/>
      <c r="E1079" s="122"/>
    </row>
    <row r="1080" spans="2:5" x14ac:dyDescent="0.25">
      <c r="B1080" s="121"/>
      <c r="E1080" s="122"/>
    </row>
    <row r="1081" spans="2:5" x14ac:dyDescent="0.25">
      <c r="B1081" s="121"/>
      <c r="E1081" s="122"/>
    </row>
    <row r="1082" spans="2:5" x14ac:dyDescent="0.25">
      <c r="B1082" s="121"/>
      <c r="E1082" s="122"/>
    </row>
    <row r="1083" spans="2:5" x14ac:dyDescent="0.25">
      <c r="B1083" s="121"/>
      <c r="E1083" s="122"/>
    </row>
    <row r="1084" spans="2:5" x14ac:dyDescent="0.25">
      <c r="B1084" s="121"/>
      <c r="E1084" s="122"/>
    </row>
    <row r="1085" spans="2:5" x14ac:dyDescent="0.25">
      <c r="B1085" s="121"/>
      <c r="E1085" s="122"/>
    </row>
    <row r="1086" spans="2:5" x14ac:dyDescent="0.25">
      <c r="B1086" s="121"/>
      <c r="E1086" s="122"/>
    </row>
    <row r="1087" spans="2:5" x14ac:dyDescent="0.25">
      <c r="B1087" s="121"/>
      <c r="E1087" s="122"/>
    </row>
    <row r="1088" spans="2:5" x14ac:dyDescent="0.25">
      <c r="B1088" s="121"/>
      <c r="E1088" s="122"/>
    </row>
    <row r="1089" spans="2:5" x14ac:dyDescent="0.25">
      <c r="B1089" s="121"/>
      <c r="E1089" s="122"/>
    </row>
    <row r="1090" spans="2:5" x14ac:dyDescent="0.25">
      <c r="B1090" s="121"/>
      <c r="E1090" s="122"/>
    </row>
    <row r="1091" spans="2:5" x14ac:dyDescent="0.25">
      <c r="B1091" s="121"/>
      <c r="E1091" s="122"/>
    </row>
    <row r="1092" spans="2:5" x14ac:dyDescent="0.25">
      <c r="B1092" s="121"/>
      <c r="E1092" s="122"/>
    </row>
    <row r="1093" spans="2:5" x14ac:dyDescent="0.25">
      <c r="B1093" s="121"/>
      <c r="E1093" s="122"/>
    </row>
    <row r="1094" spans="2:5" x14ac:dyDescent="0.25">
      <c r="B1094" s="121"/>
      <c r="E1094" s="122"/>
    </row>
    <row r="1095" spans="2:5" x14ac:dyDescent="0.25">
      <c r="B1095" s="121"/>
      <c r="E1095" s="122"/>
    </row>
    <row r="1096" spans="2:5" x14ac:dyDescent="0.25">
      <c r="B1096" s="121"/>
      <c r="E1096" s="122"/>
    </row>
    <row r="1097" spans="2:5" x14ac:dyDescent="0.25">
      <c r="B1097" s="121"/>
      <c r="E1097" s="122"/>
    </row>
    <row r="1098" spans="2:5" x14ac:dyDescent="0.25">
      <c r="B1098" s="121"/>
      <c r="E1098" s="122"/>
    </row>
    <row r="1099" spans="2:5" x14ac:dyDescent="0.25">
      <c r="B1099" s="121"/>
      <c r="E1099" s="122"/>
    </row>
    <row r="1100" spans="2:5" x14ac:dyDescent="0.25">
      <c r="B1100" s="121"/>
      <c r="E1100" s="122"/>
    </row>
    <row r="1101" spans="2:5" x14ac:dyDescent="0.25">
      <c r="B1101" s="121"/>
      <c r="E1101" s="122"/>
    </row>
    <row r="1102" spans="2:5" x14ac:dyDescent="0.25">
      <c r="B1102" s="121"/>
      <c r="E1102" s="122"/>
    </row>
    <row r="1103" spans="2:5" x14ac:dyDescent="0.25">
      <c r="B1103" s="121"/>
      <c r="E1103" s="122"/>
    </row>
    <row r="1104" spans="2:5" x14ac:dyDescent="0.25">
      <c r="B1104" s="121"/>
      <c r="E1104" s="122"/>
    </row>
    <row r="1105" spans="2:5" x14ac:dyDescent="0.25">
      <c r="B1105" s="121"/>
      <c r="E1105" s="122"/>
    </row>
    <row r="1106" spans="2:5" x14ac:dyDescent="0.25">
      <c r="B1106" s="121"/>
      <c r="E1106" s="122"/>
    </row>
    <row r="1107" spans="2:5" x14ac:dyDescent="0.25">
      <c r="B1107" s="121"/>
      <c r="E1107" s="122"/>
    </row>
    <row r="1108" spans="2:5" x14ac:dyDescent="0.25">
      <c r="B1108" s="121"/>
      <c r="E1108" s="122"/>
    </row>
    <row r="1109" spans="2:5" x14ac:dyDescent="0.25">
      <c r="B1109" s="121"/>
      <c r="E1109" s="122"/>
    </row>
    <row r="1110" spans="2:5" x14ac:dyDescent="0.25">
      <c r="B1110" s="121"/>
      <c r="E1110" s="122"/>
    </row>
    <row r="1111" spans="2:5" x14ac:dyDescent="0.25">
      <c r="B1111" s="121"/>
      <c r="E1111" s="122"/>
    </row>
    <row r="1112" spans="2:5" x14ac:dyDescent="0.25">
      <c r="B1112" s="121"/>
      <c r="E1112" s="122"/>
    </row>
    <row r="1113" spans="2:5" x14ac:dyDescent="0.25">
      <c r="B1113" s="121"/>
      <c r="E1113" s="122"/>
    </row>
    <row r="1114" spans="2:5" x14ac:dyDescent="0.25">
      <c r="B1114" s="121"/>
      <c r="E1114" s="122"/>
    </row>
    <row r="1115" spans="2:5" x14ac:dyDescent="0.25">
      <c r="B1115" s="121"/>
      <c r="E1115" s="122"/>
    </row>
    <row r="1116" spans="2:5" x14ac:dyDescent="0.25">
      <c r="B1116" s="121"/>
      <c r="E1116" s="122"/>
    </row>
    <row r="1117" spans="2:5" x14ac:dyDescent="0.25">
      <c r="B1117" s="121"/>
      <c r="E1117" s="122"/>
    </row>
    <row r="1118" spans="2:5" x14ac:dyDescent="0.25">
      <c r="B1118" s="121"/>
      <c r="E1118" s="122"/>
    </row>
    <row r="1119" spans="2:5" x14ac:dyDescent="0.25">
      <c r="B1119" s="121"/>
      <c r="E1119" s="122"/>
    </row>
    <row r="1120" spans="2:5" x14ac:dyDescent="0.25">
      <c r="B1120" s="121"/>
      <c r="E1120" s="122"/>
    </row>
    <row r="1121" spans="2:5" x14ac:dyDescent="0.25">
      <c r="B1121" s="121"/>
      <c r="E1121" s="122"/>
    </row>
    <row r="1122" spans="2:5" x14ac:dyDescent="0.25">
      <c r="B1122" s="121"/>
      <c r="E1122" s="122"/>
    </row>
    <row r="1123" spans="2:5" x14ac:dyDescent="0.25">
      <c r="B1123" s="121"/>
      <c r="E1123" s="122"/>
    </row>
    <row r="1124" spans="2:5" x14ac:dyDescent="0.25">
      <c r="B1124" s="121"/>
      <c r="E1124" s="122"/>
    </row>
    <row r="1125" spans="2:5" x14ac:dyDescent="0.25">
      <c r="B1125" s="121"/>
      <c r="E1125" s="122"/>
    </row>
    <row r="1126" spans="2:5" x14ac:dyDescent="0.25">
      <c r="B1126" s="121"/>
      <c r="E1126" s="122"/>
    </row>
    <row r="1127" spans="2:5" x14ac:dyDescent="0.25">
      <c r="B1127" s="121"/>
      <c r="E1127" s="122"/>
    </row>
    <row r="1128" spans="2:5" x14ac:dyDescent="0.25">
      <c r="B1128" s="121"/>
      <c r="E1128" s="122"/>
    </row>
    <row r="1129" spans="2:5" x14ac:dyDescent="0.25">
      <c r="B1129" s="121"/>
      <c r="E1129" s="122"/>
    </row>
    <row r="1130" spans="2:5" x14ac:dyDescent="0.25">
      <c r="B1130" s="121"/>
      <c r="E1130" s="122"/>
    </row>
    <row r="1131" spans="2:5" x14ac:dyDescent="0.25">
      <c r="B1131" s="121"/>
      <c r="E1131" s="122"/>
    </row>
    <row r="1132" spans="2:5" x14ac:dyDescent="0.25">
      <c r="B1132" s="121"/>
      <c r="E1132" s="122"/>
    </row>
    <row r="1133" spans="2:5" x14ac:dyDescent="0.25">
      <c r="B1133" s="121"/>
      <c r="E1133" s="122"/>
    </row>
    <row r="1134" spans="2:5" x14ac:dyDescent="0.25">
      <c r="B1134" s="121"/>
      <c r="E1134" s="122"/>
    </row>
    <row r="1135" spans="2:5" x14ac:dyDescent="0.25">
      <c r="B1135" s="121"/>
      <c r="E1135" s="122"/>
    </row>
    <row r="1136" spans="2:5" x14ac:dyDescent="0.25">
      <c r="B1136" s="121"/>
      <c r="E1136" s="122"/>
    </row>
    <row r="1137" spans="2:5" x14ac:dyDescent="0.25">
      <c r="B1137" s="121"/>
      <c r="E1137" s="122"/>
    </row>
    <row r="1138" spans="2:5" x14ac:dyDescent="0.25">
      <c r="B1138" s="121"/>
      <c r="E1138" s="122"/>
    </row>
    <row r="1139" spans="2:5" x14ac:dyDescent="0.25">
      <c r="B1139" s="121"/>
      <c r="E1139" s="122"/>
    </row>
    <row r="1140" spans="2:5" x14ac:dyDescent="0.25">
      <c r="B1140" s="121"/>
      <c r="E1140" s="122"/>
    </row>
    <row r="1141" spans="2:5" x14ac:dyDescent="0.25">
      <c r="B1141" s="121"/>
      <c r="E1141" s="122"/>
    </row>
    <row r="1142" spans="2:5" x14ac:dyDescent="0.25">
      <c r="B1142" s="121"/>
      <c r="E1142" s="122"/>
    </row>
    <row r="1143" spans="2:5" x14ac:dyDescent="0.25">
      <c r="B1143" s="121"/>
      <c r="E1143" s="122"/>
    </row>
    <row r="1144" spans="2:5" x14ac:dyDescent="0.25">
      <c r="B1144" s="121"/>
      <c r="E1144" s="122"/>
    </row>
    <row r="1145" spans="2:5" x14ac:dyDescent="0.25">
      <c r="B1145" s="121"/>
      <c r="E1145" s="122"/>
    </row>
    <row r="1146" spans="2:5" x14ac:dyDescent="0.25">
      <c r="B1146" s="121"/>
      <c r="E1146" s="122"/>
    </row>
    <row r="1147" spans="2:5" x14ac:dyDescent="0.25">
      <c r="B1147" s="121"/>
      <c r="E1147" s="122"/>
    </row>
    <row r="1148" spans="2:5" x14ac:dyDescent="0.25">
      <c r="B1148" s="121"/>
      <c r="E1148" s="122"/>
    </row>
    <row r="1149" spans="2:5" x14ac:dyDescent="0.25">
      <c r="B1149" s="121"/>
      <c r="E1149" s="122"/>
    </row>
    <row r="1150" spans="2:5" x14ac:dyDescent="0.25">
      <c r="B1150" s="121"/>
      <c r="E1150" s="122"/>
    </row>
    <row r="1151" spans="2:5" x14ac:dyDescent="0.25">
      <c r="B1151" s="121"/>
      <c r="E1151" s="122"/>
    </row>
    <row r="1152" spans="2:5" x14ac:dyDescent="0.25">
      <c r="B1152" s="121"/>
      <c r="E1152" s="122"/>
    </row>
    <row r="1153" spans="2:5" x14ac:dyDescent="0.25">
      <c r="B1153" s="121"/>
      <c r="E1153" s="122"/>
    </row>
    <row r="1154" spans="2:5" x14ac:dyDescent="0.25">
      <c r="B1154" s="121"/>
      <c r="E1154" s="122"/>
    </row>
    <row r="1155" spans="2:5" x14ac:dyDescent="0.25">
      <c r="B1155" s="121"/>
      <c r="E1155" s="122"/>
    </row>
    <row r="1156" spans="2:5" x14ac:dyDescent="0.25">
      <c r="B1156" s="121"/>
      <c r="E1156" s="122"/>
    </row>
    <row r="1157" spans="2:5" x14ac:dyDescent="0.25">
      <c r="B1157" s="121"/>
      <c r="E1157" s="122"/>
    </row>
    <row r="1158" spans="2:5" x14ac:dyDescent="0.25">
      <c r="B1158" s="121"/>
      <c r="E1158" s="122"/>
    </row>
    <row r="1159" spans="2:5" x14ac:dyDescent="0.25">
      <c r="B1159" s="121"/>
      <c r="E1159" s="122"/>
    </row>
    <row r="1160" spans="2:5" x14ac:dyDescent="0.25">
      <c r="B1160" s="121"/>
      <c r="E1160" s="122"/>
    </row>
    <row r="1161" spans="2:5" x14ac:dyDescent="0.25">
      <c r="B1161" s="121"/>
      <c r="E1161" s="122"/>
    </row>
    <row r="1162" spans="2:5" x14ac:dyDescent="0.25">
      <c r="B1162" s="121"/>
      <c r="E1162" s="122"/>
    </row>
    <row r="1163" spans="2:5" x14ac:dyDescent="0.25">
      <c r="B1163" s="121"/>
      <c r="E1163" s="122"/>
    </row>
    <row r="1164" spans="2:5" x14ac:dyDescent="0.25">
      <c r="B1164" s="121"/>
      <c r="E1164" s="122"/>
    </row>
    <row r="1165" spans="2:5" x14ac:dyDescent="0.25">
      <c r="B1165" s="121"/>
      <c r="E1165" s="122"/>
    </row>
    <row r="1166" spans="2:5" x14ac:dyDescent="0.25">
      <c r="B1166" s="121"/>
      <c r="E1166" s="122"/>
    </row>
    <row r="1167" spans="2:5" x14ac:dyDescent="0.25">
      <c r="B1167" s="121"/>
      <c r="E1167" s="122"/>
    </row>
    <row r="1168" spans="2:5" x14ac:dyDescent="0.25">
      <c r="B1168" s="121"/>
      <c r="E1168" s="122"/>
    </row>
    <row r="1169" spans="2:5" x14ac:dyDescent="0.25">
      <c r="B1169" s="121"/>
      <c r="E1169" s="122"/>
    </row>
    <row r="1170" spans="2:5" x14ac:dyDescent="0.25">
      <c r="B1170" s="121"/>
      <c r="E1170" s="122"/>
    </row>
    <row r="1171" spans="2:5" x14ac:dyDescent="0.25">
      <c r="B1171" s="121"/>
      <c r="E1171" s="122"/>
    </row>
    <row r="1172" spans="2:5" x14ac:dyDescent="0.25">
      <c r="B1172" s="121"/>
      <c r="E1172" s="122"/>
    </row>
    <row r="1173" spans="2:5" x14ac:dyDescent="0.25">
      <c r="B1173" s="121"/>
      <c r="E1173" s="122"/>
    </row>
    <row r="1174" spans="2:5" x14ac:dyDescent="0.25">
      <c r="B1174" s="121"/>
      <c r="E1174" s="122"/>
    </row>
    <row r="1175" spans="2:5" x14ac:dyDescent="0.25">
      <c r="B1175" s="121"/>
      <c r="E1175" s="122"/>
    </row>
    <row r="1176" spans="2:5" x14ac:dyDescent="0.25">
      <c r="B1176" s="121"/>
      <c r="E1176" s="122"/>
    </row>
    <row r="1177" spans="2:5" x14ac:dyDescent="0.25">
      <c r="B1177" s="121"/>
      <c r="E1177" s="122"/>
    </row>
    <row r="1178" spans="2:5" x14ac:dyDescent="0.25">
      <c r="B1178" s="121"/>
      <c r="E1178" s="122"/>
    </row>
    <row r="1179" spans="2:5" x14ac:dyDescent="0.25">
      <c r="B1179" s="121"/>
      <c r="E1179" s="122"/>
    </row>
    <row r="1180" spans="2:5" x14ac:dyDescent="0.25">
      <c r="B1180" s="121"/>
      <c r="E1180" s="122"/>
    </row>
    <row r="1181" spans="2:5" x14ac:dyDescent="0.25">
      <c r="B1181" s="121"/>
      <c r="E1181" s="122"/>
    </row>
    <row r="1182" spans="2:5" x14ac:dyDescent="0.25">
      <c r="B1182" s="121"/>
      <c r="E1182" s="122"/>
    </row>
    <row r="1183" spans="2:5" x14ac:dyDescent="0.25">
      <c r="B1183" s="121"/>
      <c r="E1183" s="122"/>
    </row>
    <row r="1184" spans="2:5" x14ac:dyDescent="0.25">
      <c r="B1184" s="121"/>
      <c r="E1184" s="122"/>
    </row>
    <row r="1185" spans="2:5" x14ac:dyDescent="0.25">
      <c r="B1185" s="121"/>
      <c r="E1185" s="122"/>
    </row>
    <row r="1186" spans="2:5" x14ac:dyDescent="0.25">
      <c r="B1186" s="121"/>
      <c r="E1186" s="122"/>
    </row>
    <row r="1187" spans="2:5" x14ac:dyDescent="0.25">
      <c r="B1187" s="121"/>
      <c r="E1187" s="122"/>
    </row>
    <row r="1188" spans="2:5" x14ac:dyDescent="0.25">
      <c r="B1188" s="121"/>
      <c r="E1188" s="122"/>
    </row>
    <row r="1189" spans="2:5" x14ac:dyDescent="0.25">
      <c r="B1189" s="121"/>
      <c r="E1189" s="122"/>
    </row>
    <row r="1190" spans="2:5" x14ac:dyDescent="0.25">
      <c r="B1190" s="121"/>
      <c r="E1190" s="122"/>
    </row>
    <row r="1191" spans="2:5" x14ac:dyDescent="0.25">
      <c r="B1191" s="121"/>
      <c r="E1191" s="122"/>
    </row>
    <row r="1192" spans="2:5" x14ac:dyDescent="0.25">
      <c r="B1192" s="121"/>
      <c r="E1192" s="122"/>
    </row>
    <row r="1193" spans="2:5" x14ac:dyDescent="0.25">
      <c r="B1193" s="121"/>
      <c r="E1193" s="122"/>
    </row>
    <row r="1194" spans="2:5" x14ac:dyDescent="0.25">
      <c r="B1194" s="121"/>
      <c r="E1194" s="122"/>
    </row>
    <row r="1195" spans="2:5" x14ac:dyDescent="0.25">
      <c r="B1195" s="121"/>
      <c r="E1195" s="122"/>
    </row>
    <row r="1196" spans="2:5" x14ac:dyDescent="0.25">
      <c r="B1196" s="121"/>
      <c r="E1196" s="122"/>
    </row>
    <row r="1197" spans="2:5" x14ac:dyDescent="0.25">
      <c r="B1197" s="121"/>
      <c r="E1197" s="122"/>
    </row>
    <row r="1198" spans="2:5" x14ac:dyDescent="0.25">
      <c r="B1198" s="121"/>
      <c r="E1198" s="122"/>
    </row>
    <row r="1199" spans="2:5" x14ac:dyDescent="0.25">
      <c r="B1199" s="121"/>
      <c r="E1199" s="122"/>
    </row>
    <row r="1200" spans="2:5" x14ac:dyDescent="0.25">
      <c r="B1200" s="121"/>
      <c r="E1200" s="122"/>
    </row>
    <row r="1201" spans="2:5" x14ac:dyDescent="0.25">
      <c r="B1201" s="121"/>
      <c r="E1201" s="122"/>
    </row>
    <row r="1202" spans="2:5" x14ac:dyDescent="0.25">
      <c r="B1202" s="121"/>
      <c r="E1202" s="122"/>
    </row>
    <row r="1203" spans="2:5" x14ac:dyDescent="0.25">
      <c r="B1203" s="121"/>
      <c r="E1203" s="122"/>
    </row>
    <row r="1204" spans="2:5" x14ac:dyDescent="0.25">
      <c r="B1204" s="121"/>
      <c r="E1204" s="122"/>
    </row>
    <row r="1205" spans="2:5" x14ac:dyDescent="0.25">
      <c r="B1205" s="121"/>
      <c r="E1205" s="122"/>
    </row>
    <row r="1206" spans="2:5" x14ac:dyDescent="0.25">
      <c r="B1206" s="121"/>
      <c r="E1206" s="122"/>
    </row>
    <row r="1207" spans="2:5" x14ac:dyDescent="0.25">
      <c r="B1207" s="121"/>
      <c r="E1207" s="122"/>
    </row>
    <row r="1208" spans="2:5" x14ac:dyDescent="0.25">
      <c r="B1208" s="121"/>
      <c r="E1208" s="122"/>
    </row>
    <row r="1209" spans="2:5" x14ac:dyDescent="0.25">
      <c r="B1209" s="121"/>
      <c r="E1209" s="122"/>
    </row>
    <row r="1210" spans="2:5" x14ac:dyDescent="0.25">
      <c r="B1210" s="121"/>
      <c r="E1210" s="122"/>
    </row>
    <row r="1211" spans="2:5" x14ac:dyDescent="0.25">
      <c r="B1211" s="121"/>
      <c r="E1211" s="122"/>
    </row>
    <row r="1212" spans="2:5" x14ac:dyDescent="0.25">
      <c r="B1212" s="121"/>
      <c r="E1212" s="122"/>
    </row>
    <row r="1213" spans="2:5" x14ac:dyDescent="0.25">
      <c r="B1213" s="121"/>
      <c r="E1213" s="122"/>
    </row>
    <row r="1214" spans="2:5" x14ac:dyDescent="0.25">
      <c r="B1214" s="121"/>
      <c r="E1214" s="122"/>
    </row>
    <row r="1215" spans="2:5" x14ac:dyDescent="0.25">
      <c r="B1215" s="121"/>
      <c r="E1215" s="122"/>
    </row>
    <row r="1216" spans="2:5" x14ac:dyDescent="0.25">
      <c r="B1216" s="121"/>
      <c r="E1216" s="122"/>
    </row>
    <row r="1217" spans="2:5" x14ac:dyDescent="0.25">
      <c r="B1217" s="121"/>
      <c r="E1217" s="122"/>
    </row>
    <row r="1218" spans="2:5" x14ac:dyDescent="0.25">
      <c r="B1218" s="121"/>
      <c r="E1218" s="122"/>
    </row>
    <row r="1219" spans="2:5" x14ac:dyDescent="0.25">
      <c r="B1219" s="121"/>
      <c r="E1219" s="122"/>
    </row>
    <row r="1220" spans="2:5" x14ac:dyDescent="0.25">
      <c r="B1220" s="121"/>
      <c r="E1220" s="122"/>
    </row>
    <row r="1221" spans="2:5" x14ac:dyDescent="0.25">
      <c r="B1221" s="121"/>
      <c r="E1221" s="122"/>
    </row>
    <row r="1222" spans="2:5" x14ac:dyDescent="0.25">
      <c r="E1222" s="122"/>
    </row>
    <row r="1223" spans="2:5" x14ac:dyDescent="0.25">
      <c r="E1223" s="122"/>
    </row>
    <row r="1224" spans="2:5" x14ac:dyDescent="0.25">
      <c r="E1224" s="122"/>
    </row>
    <row r="1225" spans="2:5" x14ac:dyDescent="0.25">
      <c r="E1225" s="122"/>
    </row>
    <row r="1226" spans="2:5" x14ac:dyDescent="0.25">
      <c r="E1226" s="122"/>
    </row>
    <row r="1227" spans="2:5" x14ac:dyDescent="0.25">
      <c r="E1227" s="122"/>
    </row>
    <row r="1228" spans="2:5" x14ac:dyDescent="0.25">
      <c r="E1228" s="122"/>
    </row>
    <row r="1229" spans="2:5" x14ac:dyDescent="0.25">
      <c r="E1229" s="122"/>
    </row>
    <row r="1230" spans="2:5" x14ac:dyDescent="0.25">
      <c r="E1230" s="122"/>
    </row>
    <row r="1231" spans="2:5" x14ac:dyDescent="0.25">
      <c r="E1231" s="122"/>
    </row>
    <row r="1232" spans="2:5" x14ac:dyDescent="0.25">
      <c r="E1232" s="122"/>
    </row>
    <row r="1233" spans="5:5" x14ac:dyDescent="0.25">
      <c r="E1233" s="122"/>
    </row>
    <row r="1234" spans="5:5" x14ac:dyDescent="0.25">
      <c r="E1234" s="122"/>
    </row>
    <row r="1235" spans="5:5" x14ac:dyDescent="0.25">
      <c r="E1235" s="122"/>
    </row>
    <row r="1236" spans="5:5" x14ac:dyDescent="0.25">
      <c r="E1236" s="122"/>
    </row>
    <row r="1237" spans="5:5" x14ac:dyDescent="0.25">
      <c r="E1237" s="122"/>
    </row>
    <row r="1238" spans="5:5" x14ac:dyDescent="0.25">
      <c r="E1238" s="122"/>
    </row>
    <row r="1239" spans="5:5" x14ac:dyDescent="0.25">
      <c r="E1239" s="122"/>
    </row>
    <row r="1240" spans="5:5" x14ac:dyDescent="0.25">
      <c r="E1240" s="122"/>
    </row>
    <row r="1241" spans="5:5" x14ac:dyDescent="0.25">
      <c r="E1241" s="122"/>
    </row>
    <row r="1242" spans="5:5" x14ac:dyDescent="0.25">
      <c r="E1242" s="122"/>
    </row>
    <row r="1243" spans="5:5" x14ac:dyDescent="0.25">
      <c r="E1243" s="122"/>
    </row>
    <row r="1244" spans="5:5" x14ac:dyDescent="0.25">
      <c r="E1244" s="122"/>
    </row>
    <row r="1245" spans="5:5" x14ac:dyDescent="0.25">
      <c r="E1245" s="122"/>
    </row>
    <row r="1246" spans="5:5" x14ac:dyDescent="0.25">
      <c r="E1246" s="122"/>
    </row>
    <row r="1247" spans="5:5" x14ac:dyDescent="0.25">
      <c r="E1247" s="122"/>
    </row>
    <row r="1248" spans="5:5" x14ac:dyDescent="0.25">
      <c r="E1248" s="122"/>
    </row>
    <row r="1249" spans="5:5" x14ac:dyDescent="0.25">
      <c r="E1249" s="122"/>
    </row>
    <row r="1250" spans="5:5" x14ac:dyDescent="0.25">
      <c r="E1250" s="122"/>
    </row>
    <row r="1251" spans="5:5" x14ac:dyDescent="0.25">
      <c r="E1251" s="122"/>
    </row>
    <row r="1252" spans="5:5" x14ac:dyDescent="0.25">
      <c r="E1252" s="122"/>
    </row>
    <row r="1253" spans="5:5" x14ac:dyDescent="0.25">
      <c r="E1253" s="122"/>
    </row>
    <row r="1254" spans="5:5" x14ac:dyDescent="0.25">
      <c r="E1254" s="122"/>
    </row>
    <row r="1255" spans="5:5" x14ac:dyDescent="0.25">
      <c r="E1255" s="122"/>
    </row>
    <row r="1256" spans="5:5" x14ac:dyDescent="0.25">
      <c r="E1256" s="122"/>
    </row>
    <row r="1257" spans="5:5" x14ac:dyDescent="0.25">
      <c r="E1257" s="122"/>
    </row>
    <row r="1258" spans="5:5" x14ac:dyDescent="0.25">
      <c r="E1258" s="122"/>
    </row>
    <row r="1259" spans="5:5" x14ac:dyDescent="0.25">
      <c r="E1259" s="122"/>
    </row>
    <row r="1260" spans="5:5" x14ac:dyDescent="0.25">
      <c r="E1260" s="122"/>
    </row>
    <row r="1261" spans="5:5" x14ac:dyDescent="0.25">
      <c r="E1261" s="122"/>
    </row>
    <row r="1262" spans="5:5" x14ac:dyDescent="0.25">
      <c r="E1262" s="122"/>
    </row>
    <row r="1263" spans="5:5" x14ac:dyDescent="0.25">
      <c r="E1263" s="122"/>
    </row>
    <row r="1264" spans="5:5" x14ac:dyDescent="0.25">
      <c r="E1264" s="122"/>
    </row>
    <row r="1265" spans="5:5" x14ac:dyDescent="0.25">
      <c r="E1265" s="122"/>
    </row>
    <row r="1266" spans="5:5" x14ac:dyDescent="0.25">
      <c r="E1266" s="122"/>
    </row>
    <row r="1267" spans="5:5" x14ac:dyDescent="0.25">
      <c r="E1267" s="122"/>
    </row>
    <row r="1268" spans="5:5" x14ac:dyDescent="0.25">
      <c r="E1268" s="122"/>
    </row>
    <row r="1269" spans="5:5" x14ac:dyDescent="0.25">
      <c r="E1269" s="122"/>
    </row>
    <row r="1270" spans="5:5" x14ac:dyDescent="0.25">
      <c r="E1270" s="122"/>
    </row>
    <row r="1271" spans="5:5" x14ac:dyDescent="0.25">
      <c r="E1271" s="122"/>
    </row>
    <row r="1272" spans="5:5" x14ac:dyDescent="0.25">
      <c r="E1272" s="122"/>
    </row>
    <row r="1273" spans="5:5" x14ac:dyDescent="0.25">
      <c r="E1273" s="122"/>
    </row>
    <row r="1274" spans="5:5" x14ac:dyDescent="0.25">
      <c r="E1274" s="122"/>
    </row>
    <row r="1275" spans="5:5" x14ac:dyDescent="0.25">
      <c r="E1275" s="122"/>
    </row>
    <row r="1276" spans="5:5" x14ac:dyDescent="0.25">
      <c r="E1276" s="122"/>
    </row>
    <row r="1277" spans="5:5" x14ac:dyDescent="0.25">
      <c r="E1277" s="122"/>
    </row>
    <row r="1278" spans="5:5" x14ac:dyDescent="0.25">
      <c r="E1278" s="122"/>
    </row>
    <row r="1279" spans="5:5" x14ac:dyDescent="0.25">
      <c r="E1279" s="122"/>
    </row>
    <row r="1280" spans="5:5" x14ac:dyDescent="0.25">
      <c r="E1280" s="122"/>
    </row>
    <row r="1281" spans="5:5" x14ac:dyDescent="0.25">
      <c r="E1281" s="122"/>
    </row>
    <row r="1282" spans="5:5" x14ac:dyDescent="0.25">
      <c r="E1282" s="122"/>
    </row>
    <row r="1283" spans="5:5" x14ac:dyDescent="0.25">
      <c r="E1283" s="122"/>
    </row>
    <row r="1284" spans="5:5" x14ac:dyDescent="0.25">
      <c r="E1284" s="122"/>
    </row>
    <row r="1285" spans="5:5" x14ac:dyDescent="0.25">
      <c r="E1285" s="122"/>
    </row>
    <row r="1286" spans="5:5" x14ac:dyDescent="0.25">
      <c r="E1286" s="122"/>
    </row>
    <row r="1287" spans="5:5" x14ac:dyDescent="0.25">
      <c r="E1287" s="122"/>
    </row>
    <row r="1288" spans="5:5" x14ac:dyDescent="0.25">
      <c r="E1288" s="122"/>
    </row>
    <row r="1289" spans="5:5" x14ac:dyDescent="0.25">
      <c r="E1289" s="122"/>
    </row>
    <row r="1290" spans="5:5" x14ac:dyDescent="0.25">
      <c r="E1290" s="122"/>
    </row>
    <row r="1291" spans="5:5" x14ac:dyDescent="0.25">
      <c r="E1291" s="122"/>
    </row>
    <row r="1292" spans="5:5" x14ac:dyDescent="0.25">
      <c r="E1292" s="122"/>
    </row>
    <row r="1293" spans="5:5" x14ac:dyDescent="0.25">
      <c r="E1293" s="122"/>
    </row>
    <row r="1294" spans="5:5" x14ac:dyDescent="0.25">
      <c r="E1294" s="122"/>
    </row>
    <row r="1295" spans="5:5" x14ac:dyDescent="0.25">
      <c r="E1295" s="122"/>
    </row>
    <row r="1296" spans="5:5" x14ac:dyDescent="0.25">
      <c r="E1296" s="122"/>
    </row>
    <row r="1297" spans="5:5" x14ac:dyDescent="0.25">
      <c r="E1297" s="122"/>
    </row>
    <row r="1298" spans="5:5" x14ac:dyDescent="0.25">
      <c r="E1298" s="122"/>
    </row>
    <row r="1299" spans="5:5" x14ac:dyDescent="0.25">
      <c r="E1299" s="122"/>
    </row>
    <row r="1300" spans="5:5" x14ac:dyDescent="0.25">
      <c r="E1300" s="122"/>
    </row>
    <row r="1301" spans="5:5" x14ac:dyDescent="0.25">
      <c r="E1301" s="122"/>
    </row>
  </sheetData>
  <mergeCells count="15">
    <mergeCell ref="A29:G29"/>
    <mergeCell ref="E39:F39"/>
    <mergeCell ref="E40:F40"/>
    <mergeCell ref="A7:G7"/>
    <mergeCell ref="A8:G8"/>
    <mergeCell ref="A9:G9"/>
    <mergeCell ref="B12:C12"/>
    <mergeCell ref="E12:F12"/>
    <mergeCell ref="A28:G28"/>
    <mergeCell ref="B1:G1"/>
    <mergeCell ref="B2:G2"/>
    <mergeCell ref="B3:G3"/>
    <mergeCell ref="A4:G4"/>
    <mergeCell ref="B5:G5"/>
    <mergeCell ref="A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UNICA </vt:lpstr>
      <vt:lpstr>OPERATIVA</vt:lpstr>
      <vt:lpstr>SUBVENCION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Monica Terrero Mendez</cp:lastModifiedBy>
  <cp:lastPrinted>2022-11-16T18:41:27Z</cp:lastPrinted>
  <dcterms:created xsi:type="dcterms:W3CDTF">2015-02-19T20:04:54Z</dcterms:created>
  <dcterms:modified xsi:type="dcterms:W3CDTF">2022-11-18T16:15:30Z</dcterms:modified>
</cp:coreProperties>
</file>