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2\11-NOVIEMBRE 2022\"/>
    </mc:Choice>
  </mc:AlternateContent>
  <bookViews>
    <workbookView xWindow="0" yWindow="0" windowWidth="19200" windowHeight="11595"/>
  </bookViews>
  <sheets>
    <sheet name="CUENTA UNICA " sheetId="7" r:id="rId1"/>
  </sheets>
  <definedNames>
    <definedName name="_xlnm.Print_Area" localSheetId="0">'CUENTA UNICA '!$A$1:$F$256</definedName>
  </definedNames>
  <calcPr calcId="152511"/>
</workbook>
</file>

<file path=xl/calcChain.xml><?xml version="1.0" encoding="utf-8"?>
<calcChain xmlns="http://schemas.openxmlformats.org/spreadsheetml/2006/main">
  <c r="D229" i="7" l="1"/>
  <c r="E221" i="7"/>
  <c r="E220" i="7"/>
  <c r="E219" i="7"/>
  <c r="E216" i="7"/>
  <c r="E215" i="7"/>
  <c r="E214" i="7"/>
  <c r="E213" i="7"/>
  <c r="E212" i="7"/>
  <c r="E205" i="7"/>
  <c r="E204" i="7"/>
  <c r="E203" i="7"/>
  <c r="E202" i="7"/>
  <c r="E201" i="7"/>
  <c r="E192" i="7"/>
  <c r="E191" i="7"/>
  <c r="E190" i="7"/>
  <c r="E188" i="7"/>
  <c r="E187" i="7"/>
  <c r="E186" i="7"/>
  <c r="E174" i="7"/>
  <c r="E173" i="7"/>
  <c r="E172" i="7"/>
  <c r="E171" i="7"/>
  <c r="E153" i="7"/>
  <c r="E152" i="7"/>
  <c r="E151" i="7"/>
  <c r="E150" i="7"/>
  <c r="E149" i="7"/>
  <c r="E138" i="7"/>
  <c r="E137" i="7"/>
  <c r="E132" i="7"/>
  <c r="E131" i="7"/>
  <c r="E130" i="7"/>
  <c r="E129" i="7"/>
  <c r="E128" i="7"/>
  <c r="E127" i="7"/>
  <c r="E119" i="7"/>
  <c r="E118" i="7"/>
  <c r="E117" i="7"/>
  <c r="E116" i="7"/>
  <c r="E114" i="7"/>
  <c r="E113" i="7"/>
  <c r="E112" i="7"/>
  <c r="E111" i="7"/>
  <c r="E110" i="7"/>
  <c r="E100" i="7"/>
  <c r="E99" i="7"/>
  <c r="E98" i="7"/>
  <c r="E92" i="7"/>
  <c r="E91" i="7"/>
  <c r="E90" i="7"/>
  <c r="E89" i="7"/>
  <c r="E84" i="7"/>
  <c r="E83" i="7"/>
  <c r="E82" i="7"/>
  <c r="E80" i="7"/>
  <c r="E79" i="7"/>
  <c r="E78" i="7"/>
  <c r="E69" i="7"/>
  <c r="E68" i="7"/>
  <c r="E67" i="7"/>
  <c r="E61" i="7"/>
  <c r="E60" i="7"/>
  <c r="E59" i="7"/>
  <c r="E54" i="7"/>
  <c r="E53" i="7"/>
  <c r="E52" i="7"/>
  <c r="E51" i="7"/>
  <c r="E50" i="7"/>
  <c r="E44" i="7"/>
  <c r="E43" i="7"/>
  <c r="E42" i="7"/>
  <c r="E41" i="7"/>
  <c r="E40" i="7"/>
  <c r="E39" i="7"/>
  <c r="E38" i="7"/>
  <c r="E36" i="7"/>
  <c r="E35" i="7"/>
  <c r="E34" i="7"/>
  <c r="E26" i="7"/>
  <c r="E25" i="7"/>
  <c r="E24" i="7"/>
  <c r="E23" i="7"/>
  <c r="E22" i="7"/>
  <c r="E21" i="7"/>
  <c r="E19" i="7"/>
  <c r="E18" i="7"/>
  <c r="E17" i="7"/>
  <c r="E16" i="7"/>
  <c r="E15" i="7"/>
  <c r="E229" i="7" s="1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</calcChain>
</file>

<file path=xl/sharedStrings.xml><?xml version="1.0" encoding="utf-8"?>
<sst xmlns="http://schemas.openxmlformats.org/spreadsheetml/2006/main" count="303" uniqueCount="174">
  <si>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</si>
  <si>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</si>
  <si>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</si>
  <si>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</si>
  <si>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</si>
  <si>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</si>
  <si>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</si>
  <si>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</si>
  <si>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</si>
  <si>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</si>
  <si>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</si>
  <si>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</si>
  <si>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</si>
  <si>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</si>
  <si>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</si>
  <si>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</si>
  <si>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</si>
  <si>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</si>
  <si>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</si>
  <si>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>COBRO A PACIENTES</t>
  </si>
  <si>
    <t>COBRO DE TARJETA</t>
  </si>
  <si>
    <t>ARS SENASA CONTRIBUTIVO</t>
  </si>
  <si>
    <t>ARS GMA</t>
  </si>
  <si>
    <t>ARS SENASA SUBSIDIADO</t>
  </si>
  <si>
    <t>ARS RENACER</t>
  </si>
  <si>
    <t>DEPOSITOS NO IDENTIFICADOS</t>
  </si>
  <si>
    <t xml:space="preserve">                                 Sub-Director Administrativo y Financiero</t>
  </si>
  <si>
    <t>3036-1</t>
  </si>
  <si>
    <t>3039-1</t>
  </si>
  <si>
    <t>3043-1</t>
  </si>
  <si>
    <t>3049-1</t>
  </si>
  <si>
    <t>3052-1</t>
  </si>
  <si>
    <t>3057-1</t>
  </si>
  <si>
    <t>3063-1</t>
  </si>
  <si>
    <t>3069-1</t>
  </si>
  <si>
    <t>3075-1</t>
  </si>
  <si>
    <t>3079-1</t>
  </si>
  <si>
    <t>3083-1</t>
  </si>
  <si>
    <t>3087-1</t>
  </si>
  <si>
    <t>3091-1</t>
  </si>
  <si>
    <t>3095-1</t>
  </si>
  <si>
    <t>3102-1</t>
  </si>
  <si>
    <t>3106-1</t>
  </si>
  <si>
    <t>3110-1</t>
  </si>
  <si>
    <t>3117-1</t>
  </si>
  <si>
    <t>3139-1</t>
  </si>
  <si>
    <t>3144-1</t>
  </si>
  <si>
    <t>3148-1</t>
  </si>
  <si>
    <t>3153-1</t>
  </si>
  <si>
    <t>3155-1</t>
  </si>
  <si>
    <t>3168-1</t>
  </si>
  <si>
    <t>3170-1</t>
  </si>
  <si>
    <t>3172-1</t>
  </si>
  <si>
    <t>3174-1</t>
  </si>
  <si>
    <t>3184-1</t>
  </si>
  <si>
    <t>3191-1</t>
  </si>
  <si>
    <t>3196-1</t>
  </si>
  <si>
    <t>3200-1</t>
  </si>
  <si>
    <t>3204-1</t>
  </si>
  <si>
    <t>3206-1</t>
  </si>
  <si>
    <t>3220-1</t>
  </si>
  <si>
    <t>3225-1</t>
  </si>
  <si>
    <t>3231-1</t>
  </si>
  <si>
    <t>3235-1</t>
  </si>
  <si>
    <t>3239-1</t>
  </si>
  <si>
    <t>3243-1</t>
  </si>
  <si>
    <t>3249-1</t>
  </si>
  <si>
    <t>3252-1</t>
  </si>
  <si>
    <t>3257-1</t>
  </si>
  <si>
    <t>3261-1</t>
  </si>
  <si>
    <t>3265-1</t>
  </si>
  <si>
    <t>3268-1</t>
  </si>
  <si>
    <t>3271-1</t>
  </si>
  <si>
    <t>3274-1</t>
  </si>
  <si>
    <t>3278-1</t>
  </si>
  <si>
    <t>3282-1</t>
  </si>
  <si>
    <t>3286-1</t>
  </si>
  <si>
    <t>3289-1</t>
  </si>
  <si>
    <t>3298-1</t>
  </si>
  <si>
    <t>3302-1</t>
  </si>
  <si>
    <t>3309-1</t>
  </si>
  <si>
    <t>3334-1</t>
  </si>
  <si>
    <t>3338-1</t>
  </si>
  <si>
    <t>3342-1</t>
  </si>
  <si>
    <t>3346-1</t>
  </si>
  <si>
    <t>3350-1</t>
  </si>
  <si>
    <t>3354-1</t>
  </si>
  <si>
    <t>3028-1</t>
  </si>
  <si>
    <t>3030-1</t>
  </si>
  <si>
    <t>DEPOSITOS NO IDENTIFICADOS Y POR ERROR SE LE DIO UN CREDITO.</t>
  </si>
  <si>
    <t>DEPOSITO NO IDENTIFICADO AL 31/10/2022 ARS FUTURO</t>
  </si>
  <si>
    <t>PAGO A FACTURA N0. 352821, 35896, 36129, 35684, 35603 Y 35537, COMPRA DE REACTIVOS.</t>
  </si>
  <si>
    <t>PAGO A FACT. 555 Y 680, COMPRA DE MEDICAMENTO E INSUMOS MEDICOS</t>
  </si>
  <si>
    <t>PAGO A FACT. 189, 190 Y 191, COMPRA ALIMENTOS Y BEBIDAS</t>
  </si>
  <si>
    <t>PAGO A FACT. 204296 Y 204289, COMPRA INSUMOS Y REACTIVOS</t>
  </si>
  <si>
    <t>PAGO A FACT. 178, SERVICIO TECNICO.</t>
  </si>
  <si>
    <t>PAGO A FACT. 44862, SERVICIO DE IMPRESIÓN.</t>
  </si>
  <si>
    <t>PAGO A FACT, 07 COMPRA DE INSUMOS Y MEDICAMENTOS</t>
  </si>
  <si>
    <t>PAGO A FACT. 788, COMPRA DE UTILES Y PRODUCTOS MEDICOS.</t>
  </si>
  <si>
    <t>ARS META  SALUD</t>
  </si>
  <si>
    <t>EL LIBRAMIENTO N0.2953-1 DE FECHA 26/10/2022 FUE ANULADO EN ESTA FECHA.</t>
  </si>
  <si>
    <t>ABONO 50% DEL PAGO DE LAS FLOTAS Y PAGO A FACT.N0. 113 Y 115 TEL. LOCAL, FLOTAS Y LARGA DISTANCIA.</t>
  </si>
  <si>
    <t>PAGO SERVICIOS DE INTERNET PARA AREAS DE CONTRALORIA Y SERVICIO DE TELEVISION POR CABLE PARA  DIFERENTES AREAS DEL HOSPITAL CORRESP. AL MES OCTUB.</t>
  </si>
  <si>
    <t>PAGO A FACT.NO. 94830010 SERVICIO DE AGUA CORRESP. AL MES DE OCTUBRE 2022.</t>
  </si>
  <si>
    <t>PAGO A FACT. 62900, 63099, 56953, 61726, 62118 Y 62824, COMPRA OXIGENO.</t>
  </si>
  <si>
    <t>PAGO A FACT. 3095, COMPRA DE MEDICAMENTOS.</t>
  </si>
  <si>
    <t>PAGO A FACT. 3018, 3019 Y 3020, COMPRA DE MEDICAMENTOS.</t>
  </si>
  <si>
    <t>PAGO A FACT. 15, 16, Y 22, COMPRA DE INSUMOS E INSTRUMENTALMEDICO.</t>
  </si>
  <si>
    <t>PAGO A FACT.730, 776, 777, 778, 783, 785, Y 789, COMPRA DE MEDICAMENTOS Y INSUMOS MEDICOS.</t>
  </si>
  <si>
    <t>PAGO A FACT. 2859, 2837 Y 2898, COMPRA DE MEDICAMENTO.</t>
  </si>
  <si>
    <t>PAGO A FACT. 51, COMPRA DE INSUMOS MEDICOS.</t>
  </si>
  <si>
    <t>PAGO A FACT. 2146, 1987, 2000, 2001, 2046, 2047, 2077,  COMPRA DE REACTIVOS.</t>
  </si>
  <si>
    <t>PAGO A FACT. 770, COMPRA DE UTILES Y EQUIPOS MEDICOS Y DE LABORATORIO.</t>
  </si>
  <si>
    <t>PAGO A FACT. 15002 COMPRA DE ARTICULOS VARIOS.</t>
  </si>
  <si>
    <t>PAGO A FACT. 107, Y 108, COMPRA DE UTILES VARIOS</t>
  </si>
  <si>
    <t>EL LIBRAMIENTO N0.3039-1 DE FECHA 02/11/2022 FUE ANULADO EN ESTA FECHA.</t>
  </si>
  <si>
    <t>EL LIBRAMIENTO N0.2843-1 DE FECHA 13/10/2022 FUE ANULADO EN ESTA FECHA.</t>
  </si>
  <si>
    <t>PAGO  NOMINA CARACTER TEMPORAL  NOVIEMBRE 2022.</t>
  </si>
  <si>
    <t xml:space="preserve"> PAGO NOMINA  PRINCIPAL CORRESPONDIENTE  AL MES DE NOVIEMBREE 2022.</t>
  </si>
  <si>
    <t>NOMINA POR TESORERIA CORRESPONDIENTE AL MES DENOVIEMBRE 2022.</t>
  </si>
  <si>
    <t>PAGO RETENCION IMPUESTO SOBRE SALARIO  CORRESPONDIENTE A NOVIEMBRE 2022. (IR-3).</t>
  </si>
  <si>
    <t>PAGO RETENCION SEGURIDAD SOCIAL NOVIEMBRE  2022.</t>
  </si>
  <si>
    <t>PAGO NOMINA CARÁCTER TEMPORAL NOVIEMBRE 2022.</t>
  </si>
  <si>
    <t>PAGO NOMINA COMPENSACION MILITAR NOVIEMBRE 2022.</t>
  </si>
  <si>
    <t>PAGO NOMINA CARÁCTER EVENTUAL NOVIEMBRE 2022.</t>
  </si>
  <si>
    <t>ARS  HUMANO SEGUROS</t>
  </si>
  <si>
    <t>ARS PRIMERA</t>
  </si>
  <si>
    <t>PAGO A FACT. 63384,63635,63572,64408,64785,65061,65382 Y 65350, COMPRA DE OXIGENO.</t>
  </si>
  <si>
    <t>PAGO A FACT. 1564,1576,1581,1586,1590,1595,1603,1610,1619,1624,1632,1637 Y 1648, COMPRA DE SAGRE DE CARNERO.</t>
  </si>
  <si>
    <t>PAGO A FACT.  9532,9711,9581,8350, Y 9642 COMPRA DE GLP</t>
  </si>
  <si>
    <t xml:space="preserve">MAPFRE SALUD ARS </t>
  </si>
  <si>
    <t xml:space="preserve"> ARS CMD</t>
  </si>
  <si>
    <t>PAGO A FACT. 3173, COMPRA DE MEDICAMENTOS.</t>
  </si>
  <si>
    <t>PAGO A FACT. 2863,3084, Y 3174, COMPRA DE MENDICAMENTOS.</t>
  </si>
  <si>
    <t>PAGO A FACT. 395,396,397, Y 401, COMPRA DE ALIMENTOS Y BEBIDAS.</t>
  </si>
  <si>
    <t>EL LIBRAMIENTO N0.2891-1 DE FECHA 25/10/2022 FUE ANULADO EN ESTA FECHA.</t>
  </si>
  <si>
    <t xml:space="preserve"> ARS UNIVERSAL </t>
  </si>
  <si>
    <t xml:space="preserve"> YUNEN  ARS </t>
  </si>
  <si>
    <t>PAGO A FACT. N0. 1797,1775,1735,1850,1819,1841,1355,1376,1687,1710,1409,1314,1328,2149,2178,1472,1662,1998,2011,2026,2039,2245,2070,2093,2105,1938,1867,1890,1918,1953,1988,1976, COMPRADE BOTELLONES DE AGUA.</t>
  </si>
  <si>
    <t>PAGO A FACT. N0. 42844,43218,43424,43622, Y 44412, COMBRA DE OXIGENO.</t>
  </si>
  <si>
    <t>PAGHO A FACT. 10262, COMPRA DE MEDICAMENTOS.</t>
  </si>
  <si>
    <t>PAGO A FACT. N0. 1903, COMPRA MATERIALES Y UTILES DE OFICINA.</t>
  </si>
  <si>
    <t>PAGO A FACTURA N0. 6152, COMPRA DE INSUMOS MEDICOS.</t>
  </si>
  <si>
    <t>PAGO A FACTURA N0. 182 Y 192, COMPRA DE INSUMOS MEDICOS.</t>
  </si>
  <si>
    <t>PAGO A FACTURA N0. 34550, COMPRA DE REACTIVOS.</t>
  </si>
  <si>
    <t>PAGO A FACTURA N0. 9754, COMPRA DE MEDICAMENTOS.</t>
  </si>
  <si>
    <t>PAGO A FACTURA N0. 352, 347 Y 348, COMPRA DE PRODUCTOS VARIOS.</t>
  </si>
  <si>
    <t>PAGO A FACTURA N0. 24 Y 29, COMPRA DE UTILES MENORES.</t>
  </si>
  <si>
    <t>PAGO A FACTURA N0. 65, 49 Y 59, COMPRA DE UTILES MEDICOS.</t>
  </si>
  <si>
    <t xml:space="preserve">PAGO A FACTURA N0. 200095220, MANTENIMIENTO DE ELEVADORES CORRESPONDIENTE AL MES DE AGOSTO 2022. </t>
  </si>
  <si>
    <t xml:space="preserve">PAGO A FACTURA N0. 200096198, MANTENIMIENTO DE ELEVADORES CORRESPONDINETE AL MES SEPTIEMBE DE 2022. </t>
  </si>
  <si>
    <t xml:space="preserve">PAGO A FACTURA N0. 200097191, MANTENIMIENTO DE ELEVADORES CORRESPONDIENTE AL MES OCTUBE DE 2022. </t>
  </si>
  <si>
    <t xml:space="preserve">APS ARS </t>
  </si>
  <si>
    <t>PAGO RETENCION DE IMPUESTOS A PROVEEDORES DEL ESTADO Y A PROFESIONALES INDEPENDIENTES (IR-17) E IMPESTOS SOBRE LA RENTA DE LAS PERSONAS (10%) CORRESPONDIENTE AL MES DE OCTUBRE 2022.</t>
  </si>
  <si>
    <t>PAGO RETENCION IMPUESTOS EMPLEADOS IR-3 CORRESPONDIENTE AL MES DE ENERO 2022.</t>
  </si>
  <si>
    <t>PAGO RETENCION IMPUESTOS SOBRE LA RENTA JULIO 2018.</t>
  </si>
  <si>
    <t>PAGO A FACTURA N0. 180, SERVICIOS TECNICOS PROFESIONALES LEGALIZACION DE CONTRATOS CORRESPONDIENTES AL MES DE SEPTIEMBRE 2022.</t>
  </si>
  <si>
    <t>PAGO A FACTURA N0. FCO-001753 Y FCO-001754, COMPRA DE INSUMOS MEDICOS.</t>
  </si>
  <si>
    <t>PAGO A FACTURA N0. 2256, 2331, 2259 Y 2258, COMPRA DE REACTIVOS.</t>
  </si>
  <si>
    <t>PAGO A FACTURA N0. 52278, COMPRA DE INSUMOS MEDICOS.</t>
  </si>
  <si>
    <t>PAGO A FACTURA N0. FAC395151 Y FACC398905, COMPRA DE MEDICAMENTOS E INSUMOS.</t>
  </si>
  <si>
    <t>PAGO A FACTURA N0. PUB-008358, COMPRA DE MEDICAMENTOS.</t>
  </si>
  <si>
    <t>PAGO A FACTURA N0. PUB-008359, COMPRA DE MEDICAMENTOS.</t>
  </si>
  <si>
    <t>PAGO A FACTURA N0. 2302, COMPRA DE MEDICAMENTOS.</t>
  </si>
  <si>
    <t>PAGO A FACTURA N0. PUB-008304, COMPRA DE MEDICAMENTOS.</t>
  </si>
  <si>
    <t>PAGO A FACTURA N0. 483080, COMPRA DE MEDICAMENTOS.</t>
  </si>
  <si>
    <t>PAGO CAFETERIA</t>
  </si>
  <si>
    <t>EL LIBRAMIENTO N0. 2998-1 DE FECHA 27/10/2022 FUE ANULADO EN ESTA FECHA.</t>
  </si>
  <si>
    <t>EL LIBRAMIENTO N0. 2736-1 DE FECHA 30/09/2022 FUE ANULADO EN ESTA FECHA.</t>
  </si>
  <si>
    <t>PAGO NOMINA CARÁCTER EVENTUAL SEPTIEMBRE 2022</t>
  </si>
  <si>
    <t>PAGO NOMINA CARÁCTER EVENTUAL OCTUBRE 2022</t>
  </si>
  <si>
    <t>EL LIBRAMIENTO N0. 2839-1 DE FECHA 12/10/2022 FUE ANULADO EN ESTA FECHA.</t>
  </si>
  <si>
    <t>DEL 1 AL 30 DE NOVIEMBRE 2022</t>
  </si>
  <si>
    <t>DEPOSITO NO IDENTIFICADO AL 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</si>
</sst>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8" fillId="0" borderId="0" xfId="0" applyFont="1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/>
    </xf>
    <xf numFmtId="43" fontId="0" fillId="0" borderId="1" xfId="0" applyNumberFormat="1" applyFont="1" applyBorder="1"/>
    <xf numFmtId="43" fontId="9" fillId="0" borderId="1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9" fillId="2" borderId="6" xfId="0" applyNumberFormat="1" applyFont="1" applyFill="1" applyBorder="1"/>
    <xf numFmtId="43" fontId="11" fillId="0" borderId="0" xfId="1" applyFont="1" applyBorder="1"/>
    <xf numFmtId="43" fontId="9" fillId="2" borderId="0" xfId="0" applyNumberFormat="1" applyFont="1" applyFill="1" applyBorder="1"/>
    <xf numFmtId="43" fontId="11" fillId="2" borderId="0" xfId="0" applyNumberFormat="1" applyFont="1" applyFill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43" fontId="12" fillId="2" borderId="1" xfId="1" applyFont="1" applyFill="1" applyBorder="1"/>
    <xf numFmtId="43" fontId="3" fillId="2" borderId="1" xfId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226483</xdr:rowOff>
    </xdr:from>
    <xdr:to>
      <xdr:col>2</xdr:col>
      <xdr:colOff>857248</xdr:colOff>
      <xdr:row>6</xdr:row>
      <xdr:rowOff>219075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6483"/>
          <a:ext cx="3295648" cy="147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742950</xdr:colOff>
      <xdr:row>278</xdr:row>
      <xdr:rowOff>66675</xdr:rowOff>
    </xdr:from>
    <xdr:to>
      <xdr:col>5</xdr:col>
      <xdr:colOff>1209675</xdr:colOff>
      <xdr:row>283</xdr:row>
      <xdr:rowOff>133349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696944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742"/>
  <sheetViews>
    <sheetView tabSelected="1" view="pageBreakPreview" topLeftCell="A184" zoomScale="60" zoomScaleNormal="100" workbookViewId="0">
      <selection activeCell="E264" sqref="E264"/>
    </sheetView>
  </sheetViews>
  <sheetFormatPr baseColWidth="10" defaultRowHeight="16.5" customHeight="1" x14ac:dyDescent="0.25"/>
  <cols>
    <col min="1" max="1" width="13.5703125" style="6" customWidth="1"/>
    <col min="2" max="2" width="11.85546875" style="4" customWidth="1"/>
    <col min="3" max="3" width="57.5703125" style="4" customWidth="1"/>
    <col min="4" max="4" width="21.140625" style="4" customWidth="1"/>
    <col min="5" max="5" width="20.140625" style="4" customWidth="1"/>
    <col min="6" max="6" width="19.5703125" style="4" customWidth="1"/>
    <col min="7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8" t="s">
        <v>7</v>
      </c>
      <c r="B1" s="48"/>
      <c r="C1" s="48"/>
      <c r="D1" s="48"/>
      <c r="E1" s="48"/>
      <c r="F1" s="48"/>
    </row>
    <row r="2" spans="1:128" ht="15.75" x14ac:dyDescent="0.25">
      <c r="A2" s="49" t="s">
        <v>9</v>
      </c>
      <c r="B2" s="49"/>
      <c r="C2" s="49"/>
      <c r="D2" s="49"/>
      <c r="E2" s="49"/>
      <c r="F2" s="49"/>
    </row>
    <row r="3" spans="1:128" ht="15.75" x14ac:dyDescent="0.25">
      <c r="A3" s="49" t="s">
        <v>8</v>
      </c>
      <c r="B3" s="49"/>
      <c r="C3" s="49"/>
      <c r="D3" s="49"/>
      <c r="E3" s="49"/>
      <c r="F3" s="49"/>
    </row>
    <row r="4" spans="1:128" ht="15.75" x14ac:dyDescent="0.25">
      <c r="A4" s="49" t="s">
        <v>10</v>
      </c>
      <c r="B4" s="49"/>
      <c r="C4" s="49"/>
      <c r="D4" s="49"/>
      <c r="E4" s="49"/>
      <c r="F4" s="49"/>
    </row>
    <row r="5" spans="1:128" ht="15.75" x14ac:dyDescent="0.25">
      <c r="A5" s="46" t="s">
        <v>11</v>
      </c>
      <c r="B5" s="46"/>
      <c r="C5" s="46"/>
      <c r="D5" s="46"/>
      <c r="E5" s="46"/>
      <c r="F5" s="46"/>
    </row>
    <row r="6" spans="1:128" s="6" customFormat="1" ht="15.75" x14ac:dyDescent="0.25">
      <c r="A6" s="46" t="s">
        <v>12</v>
      </c>
      <c r="B6" s="46"/>
      <c r="C6" s="46"/>
      <c r="D6" s="46"/>
      <c r="E6" s="46"/>
      <c r="F6" s="46"/>
    </row>
    <row r="7" spans="1:128" s="6" customFormat="1" ht="15.75" x14ac:dyDescent="0.25">
      <c r="A7" s="46" t="s">
        <v>172</v>
      </c>
      <c r="B7" s="46"/>
      <c r="C7" s="46"/>
      <c r="D7" s="46"/>
      <c r="E7" s="46"/>
      <c r="F7" s="46"/>
    </row>
    <row r="8" spans="1:128" s="6" customFormat="1" ht="15.75" x14ac:dyDescent="0.25">
      <c r="A8" s="47" t="s">
        <v>18</v>
      </c>
      <c r="B8" s="47"/>
      <c r="C8" s="47"/>
      <c r="D8" s="47"/>
      <c r="E8" s="47"/>
      <c r="F8" s="47"/>
    </row>
    <row r="9" spans="1:128" s="6" customFormat="1" ht="15.75" x14ac:dyDescent="0.25">
      <c r="A9" s="21"/>
      <c r="B9" s="21"/>
      <c r="C9" s="21"/>
      <c r="D9" s="21"/>
      <c r="E9" s="21"/>
      <c r="F9" s="21"/>
    </row>
    <row r="10" spans="1:128" s="6" customFormat="1" ht="15.75" x14ac:dyDescent="0.25">
      <c r="B10" s="9"/>
      <c r="C10" s="9"/>
      <c r="D10" s="44" t="s">
        <v>0</v>
      </c>
      <c r="E10" s="45"/>
      <c r="F10" s="10">
        <v>97721917.096500054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31.5" x14ac:dyDescent="0.25">
      <c r="A11" s="11" t="s">
        <v>1</v>
      </c>
      <c r="B11" s="12" t="s">
        <v>6</v>
      </c>
      <c r="C11" s="13" t="s">
        <v>2</v>
      </c>
      <c r="D11" s="16" t="s">
        <v>3</v>
      </c>
      <c r="E11" s="16" t="s">
        <v>4</v>
      </c>
      <c r="F11" s="16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5" customFormat="1" ht="31.5" x14ac:dyDescent="0.25">
      <c r="A12" s="22">
        <v>44866</v>
      </c>
      <c r="B12" s="32"/>
      <c r="C12" s="35" t="s">
        <v>89</v>
      </c>
      <c r="D12" s="38">
        <v>1967218.3</v>
      </c>
      <c r="E12" s="39"/>
      <c r="F12" s="23">
        <f>F10+D12-E12</f>
        <v>99689135.396500051</v>
      </c>
    </row>
    <row r="13" spans="1:128" s="5" customFormat="1" ht="15.75" x14ac:dyDescent="0.25">
      <c r="A13" s="22">
        <v>44866</v>
      </c>
      <c r="B13" s="32"/>
      <c r="C13" s="35" t="s">
        <v>25</v>
      </c>
      <c r="D13" s="38">
        <v>1967218.3</v>
      </c>
      <c r="E13" s="39"/>
      <c r="F13" s="23">
        <f>F12+D13-E13</f>
        <v>101656353.69650005</v>
      </c>
    </row>
    <row r="14" spans="1:128" s="5" customFormat="1" ht="15.75" x14ac:dyDescent="0.25">
      <c r="A14" s="22">
        <v>44866</v>
      </c>
      <c r="B14" s="33"/>
      <c r="C14" s="40" t="s">
        <v>19</v>
      </c>
      <c r="D14" s="39">
        <v>50256</v>
      </c>
      <c r="E14" s="39"/>
      <c r="F14" s="23">
        <f t="shared" ref="F14:F77" si="0">F13+D14-E14</f>
        <v>101706609.69650005</v>
      </c>
    </row>
    <row r="15" spans="1:128" s="5" customFormat="1" ht="15.75" x14ac:dyDescent="0.25">
      <c r="A15" s="22">
        <v>44866</v>
      </c>
      <c r="B15" s="33"/>
      <c r="C15" s="40" t="s">
        <v>20</v>
      </c>
      <c r="D15" s="39">
        <v>756.44</v>
      </c>
      <c r="E15" s="39">
        <f>+D15*0.025</f>
        <v>18.911000000000001</v>
      </c>
      <c r="F15" s="23">
        <f t="shared" si="0"/>
        <v>101707347.22550005</v>
      </c>
    </row>
    <row r="16" spans="1:128" s="5" customFormat="1" ht="15.75" x14ac:dyDescent="0.25">
      <c r="A16" s="22">
        <v>44866</v>
      </c>
      <c r="B16" s="33"/>
      <c r="C16" s="40" t="s">
        <v>20</v>
      </c>
      <c r="D16" s="39">
        <v>3000</v>
      </c>
      <c r="E16" s="39">
        <f t="shared" ref="E16:E26" si="1">+D16*0.025</f>
        <v>75</v>
      </c>
      <c r="F16" s="23">
        <f t="shared" si="0"/>
        <v>101710272.22550005</v>
      </c>
    </row>
    <row r="17" spans="1:6" s="5" customFormat="1" ht="15.75" x14ac:dyDescent="0.25">
      <c r="A17" s="22">
        <v>44866</v>
      </c>
      <c r="B17" s="33"/>
      <c r="C17" s="40" t="s">
        <v>20</v>
      </c>
      <c r="D17" s="39">
        <v>3900</v>
      </c>
      <c r="E17" s="39">
        <f t="shared" si="1"/>
        <v>97.5</v>
      </c>
      <c r="F17" s="23">
        <f t="shared" si="0"/>
        <v>101714074.72550005</v>
      </c>
    </row>
    <row r="18" spans="1:6" s="5" customFormat="1" ht="15.75" x14ac:dyDescent="0.25">
      <c r="A18" s="22">
        <v>44866</v>
      </c>
      <c r="B18" s="33"/>
      <c r="C18" s="40" t="s">
        <v>20</v>
      </c>
      <c r="D18" s="39">
        <v>690.4</v>
      </c>
      <c r="E18" s="39">
        <f t="shared" si="1"/>
        <v>17.260000000000002</v>
      </c>
      <c r="F18" s="23">
        <f t="shared" si="0"/>
        <v>101714747.86550005</v>
      </c>
    </row>
    <row r="19" spans="1:6" s="5" customFormat="1" ht="15.75" x14ac:dyDescent="0.25">
      <c r="A19" s="22">
        <v>44866</v>
      </c>
      <c r="B19" s="33"/>
      <c r="C19" s="40" t="s">
        <v>20</v>
      </c>
      <c r="D19" s="39">
        <v>1289.2</v>
      </c>
      <c r="E19" s="39">
        <f t="shared" si="1"/>
        <v>32.230000000000004</v>
      </c>
      <c r="F19" s="23">
        <f t="shared" si="0"/>
        <v>101716004.83550005</v>
      </c>
    </row>
    <row r="20" spans="1:6" s="5" customFormat="1" ht="15.75" x14ac:dyDescent="0.25">
      <c r="A20" s="22">
        <v>44867</v>
      </c>
      <c r="B20" s="33"/>
      <c r="C20" s="40" t="s">
        <v>19</v>
      </c>
      <c r="D20" s="39">
        <v>42736</v>
      </c>
      <c r="E20" s="39"/>
      <c r="F20" s="23">
        <f t="shared" si="0"/>
        <v>101758740.83550005</v>
      </c>
    </row>
    <row r="21" spans="1:6" s="5" customFormat="1" ht="15.75" x14ac:dyDescent="0.25">
      <c r="A21" s="22">
        <v>44867</v>
      </c>
      <c r="B21" s="33"/>
      <c r="C21" s="40" t="s">
        <v>20</v>
      </c>
      <c r="D21" s="39">
        <v>3506.4</v>
      </c>
      <c r="E21" s="39">
        <f t="shared" si="1"/>
        <v>87.660000000000011</v>
      </c>
      <c r="F21" s="23">
        <f t="shared" si="0"/>
        <v>101762159.57550006</v>
      </c>
    </row>
    <row r="22" spans="1:6" s="5" customFormat="1" ht="15.75" x14ac:dyDescent="0.25">
      <c r="A22" s="22">
        <v>44867</v>
      </c>
      <c r="B22" s="33"/>
      <c r="C22" s="40" t="s">
        <v>20</v>
      </c>
      <c r="D22" s="39">
        <v>1292</v>
      </c>
      <c r="E22" s="39">
        <f t="shared" si="1"/>
        <v>32.300000000000004</v>
      </c>
      <c r="F22" s="23">
        <f t="shared" si="0"/>
        <v>101763419.27550006</v>
      </c>
    </row>
    <row r="23" spans="1:6" s="5" customFormat="1" ht="15.75" x14ac:dyDescent="0.25">
      <c r="A23" s="22">
        <v>44867</v>
      </c>
      <c r="B23" s="33"/>
      <c r="C23" s="40" t="s">
        <v>20</v>
      </c>
      <c r="D23" s="39">
        <v>235.24</v>
      </c>
      <c r="E23" s="39">
        <f t="shared" si="1"/>
        <v>5.8810000000000002</v>
      </c>
      <c r="F23" s="23">
        <f t="shared" si="0"/>
        <v>101763648.63450006</v>
      </c>
    </row>
    <row r="24" spans="1:6" s="5" customFormat="1" ht="15.75" x14ac:dyDescent="0.25">
      <c r="A24" s="22">
        <v>44867</v>
      </c>
      <c r="B24" s="33"/>
      <c r="C24" s="40" t="s">
        <v>20</v>
      </c>
      <c r="D24" s="39">
        <v>2054.04</v>
      </c>
      <c r="E24" s="39">
        <f t="shared" si="1"/>
        <v>51.350999999999999</v>
      </c>
      <c r="F24" s="23">
        <f t="shared" si="0"/>
        <v>101765651.32350007</v>
      </c>
    </row>
    <row r="25" spans="1:6" s="5" customFormat="1" ht="15.75" x14ac:dyDescent="0.25">
      <c r="A25" s="22">
        <v>44867</v>
      </c>
      <c r="B25" s="33"/>
      <c r="C25" s="40" t="s">
        <v>20</v>
      </c>
      <c r="D25" s="39">
        <v>6860</v>
      </c>
      <c r="E25" s="39">
        <f t="shared" si="1"/>
        <v>171.5</v>
      </c>
      <c r="F25" s="23">
        <f t="shared" si="0"/>
        <v>101772339.82350007</v>
      </c>
    </row>
    <row r="26" spans="1:6" s="5" customFormat="1" ht="15.75" x14ac:dyDescent="0.25">
      <c r="A26" s="22">
        <v>44867</v>
      </c>
      <c r="B26" s="33"/>
      <c r="C26" s="40" t="s">
        <v>20</v>
      </c>
      <c r="D26" s="39">
        <v>3000</v>
      </c>
      <c r="E26" s="39">
        <f t="shared" si="1"/>
        <v>75</v>
      </c>
      <c r="F26" s="23">
        <f t="shared" si="0"/>
        <v>101775264.82350007</v>
      </c>
    </row>
    <row r="27" spans="1:6" s="5" customFormat="1" ht="15.75" x14ac:dyDescent="0.25">
      <c r="A27" s="22">
        <v>44867</v>
      </c>
      <c r="B27" s="33"/>
      <c r="C27" s="40" t="s">
        <v>90</v>
      </c>
      <c r="D27" s="39">
        <v>1967218.3</v>
      </c>
      <c r="E27" s="39"/>
      <c r="F27" s="23">
        <f t="shared" si="0"/>
        <v>103742483.12350006</v>
      </c>
    </row>
    <row r="28" spans="1:6" s="5" customFormat="1" ht="15.75" x14ac:dyDescent="0.25">
      <c r="A28" s="22">
        <v>44867</v>
      </c>
      <c r="B28" s="33"/>
      <c r="C28" s="40" t="s">
        <v>90</v>
      </c>
      <c r="D28" s="39"/>
      <c r="E28" s="39">
        <v>1967218.3</v>
      </c>
      <c r="F28" s="23">
        <f t="shared" si="0"/>
        <v>101775264.82350007</v>
      </c>
    </row>
    <row r="29" spans="1:6" s="5" customFormat="1" ht="31.5" x14ac:dyDescent="0.25">
      <c r="A29" s="22">
        <v>44867</v>
      </c>
      <c r="B29" s="33" t="s">
        <v>27</v>
      </c>
      <c r="C29" s="37" t="s">
        <v>91</v>
      </c>
      <c r="D29" s="39"/>
      <c r="E29" s="39">
        <v>1079967.6299999999</v>
      </c>
      <c r="F29" s="23">
        <f t="shared" si="0"/>
        <v>100695297.19350007</v>
      </c>
    </row>
    <row r="30" spans="1:6" s="5" customFormat="1" ht="31.5" x14ac:dyDescent="0.25">
      <c r="A30" s="22">
        <v>44867</v>
      </c>
      <c r="B30" s="33" t="s">
        <v>28</v>
      </c>
      <c r="C30" s="37" t="s">
        <v>92</v>
      </c>
      <c r="D30" s="39"/>
      <c r="E30" s="39">
        <v>331644</v>
      </c>
      <c r="F30" s="23">
        <f t="shared" si="0"/>
        <v>100363653.19350007</v>
      </c>
    </row>
    <row r="31" spans="1:6" s="5" customFormat="1" ht="31.5" x14ac:dyDescent="0.25">
      <c r="A31" s="22">
        <v>44867</v>
      </c>
      <c r="B31" s="33" t="s">
        <v>29</v>
      </c>
      <c r="C31" s="37" t="s">
        <v>93</v>
      </c>
      <c r="D31" s="39"/>
      <c r="E31" s="39">
        <v>302689</v>
      </c>
      <c r="F31" s="23">
        <f t="shared" si="0"/>
        <v>100060964.19350007</v>
      </c>
    </row>
    <row r="32" spans="1:6" s="5" customFormat="1" ht="31.5" x14ac:dyDescent="0.25">
      <c r="A32" s="22">
        <v>44867</v>
      </c>
      <c r="B32" s="33" t="s">
        <v>30</v>
      </c>
      <c r="C32" s="37" t="s">
        <v>94</v>
      </c>
      <c r="D32" s="39"/>
      <c r="E32" s="39">
        <v>210971</v>
      </c>
      <c r="F32" s="23">
        <f t="shared" si="0"/>
        <v>99849993.193500072</v>
      </c>
    </row>
    <row r="33" spans="1:6" s="5" customFormat="1" ht="15.75" x14ac:dyDescent="0.25">
      <c r="A33" s="22">
        <v>44868</v>
      </c>
      <c r="B33" s="33"/>
      <c r="C33" s="40" t="s">
        <v>19</v>
      </c>
      <c r="D33" s="39">
        <v>35536</v>
      </c>
      <c r="E33" s="39"/>
      <c r="F33" s="23">
        <f t="shared" si="0"/>
        <v>99885529.193500072</v>
      </c>
    </row>
    <row r="34" spans="1:6" s="5" customFormat="1" ht="15.75" x14ac:dyDescent="0.25">
      <c r="A34" s="22">
        <v>44868</v>
      </c>
      <c r="B34" s="33"/>
      <c r="C34" s="40" t="s">
        <v>20</v>
      </c>
      <c r="D34" s="39">
        <v>825.4</v>
      </c>
      <c r="E34" s="39">
        <f>+D34*0.025</f>
        <v>20.635000000000002</v>
      </c>
      <c r="F34" s="23">
        <f t="shared" si="0"/>
        <v>99886333.958500072</v>
      </c>
    </row>
    <row r="35" spans="1:6" s="5" customFormat="1" ht="15.75" x14ac:dyDescent="0.25">
      <c r="A35" s="22">
        <v>44868</v>
      </c>
      <c r="B35" s="33"/>
      <c r="C35" s="40" t="s">
        <v>20</v>
      </c>
      <c r="D35" s="39">
        <v>700</v>
      </c>
      <c r="E35" s="39">
        <f t="shared" ref="E35:E36" si="2">+D35*0.025</f>
        <v>17.5</v>
      </c>
      <c r="F35" s="23">
        <f t="shared" si="0"/>
        <v>99887016.458500072</v>
      </c>
    </row>
    <row r="36" spans="1:6" s="5" customFormat="1" ht="15.75" x14ac:dyDescent="0.25">
      <c r="A36" s="22">
        <v>44868</v>
      </c>
      <c r="B36" s="33"/>
      <c r="C36" s="40" t="s">
        <v>20</v>
      </c>
      <c r="D36" s="39">
        <v>910</v>
      </c>
      <c r="E36" s="39">
        <f t="shared" si="2"/>
        <v>22.75</v>
      </c>
      <c r="F36" s="23">
        <f t="shared" si="0"/>
        <v>99887903.708500072</v>
      </c>
    </row>
    <row r="37" spans="1:6" s="5" customFormat="1" ht="15.75" x14ac:dyDescent="0.25">
      <c r="A37" s="22">
        <v>44869</v>
      </c>
      <c r="B37" s="33"/>
      <c r="C37" s="40" t="s">
        <v>19</v>
      </c>
      <c r="D37" s="39">
        <v>142050</v>
      </c>
      <c r="E37" s="39"/>
      <c r="F37" s="23">
        <f t="shared" si="0"/>
        <v>100029953.70850007</v>
      </c>
    </row>
    <row r="38" spans="1:6" s="5" customFormat="1" ht="15.75" x14ac:dyDescent="0.25">
      <c r="A38" s="22">
        <v>44869</v>
      </c>
      <c r="B38" s="33"/>
      <c r="C38" s="40" t="s">
        <v>20</v>
      </c>
      <c r="D38" s="39">
        <v>207.2</v>
      </c>
      <c r="E38" s="39">
        <f>+D38*0.025</f>
        <v>5.18</v>
      </c>
      <c r="F38" s="23">
        <f t="shared" si="0"/>
        <v>100030155.72850007</v>
      </c>
    </row>
    <row r="39" spans="1:6" s="5" customFormat="1" ht="15.75" x14ac:dyDescent="0.25">
      <c r="A39" s="22">
        <v>44869</v>
      </c>
      <c r="B39" s="33"/>
      <c r="C39" s="40" t="s">
        <v>20</v>
      </c>
      <c r="D39" s="39">
        <v>390.13</v>
      </c>
      <c r="E39" s="39">
        <f t="shared" ref="E39:E54" si="3">+D39*0.025</f>
        <v>9.7532500000000013</v>
      </c>
      <c r="F39" s="23">
        <f t="shared" si="0"/>
        <v>100030536.10525006</v>
      </c>
    </row>
    <row r="40" spans="1:6" s="5" customFormat="1" ht="15.75" x14ac:dyDescent="0.25">
      <c r="A40" s="22">
        <v>44869</v>
      </c>
      <c r="B40" s="33"/>
      <c r="C40" s="40" t="s">
        <v>20</v>
      </c>
      <c r="D40" s="39">
        <v>1100</v>
      </c>
      <c r="E40" s="39">
        <f t="shared" si="3"/>
        <v>27.5</v>
      </c>
      <c r="F40" s="23">
        <f t="shared" si="0"/>
        <v>100031608.60525006</v>
      </c>
    </row>
    <row r="41" spans="1:6" s="5" customFormat="1" ht="15.75" x14ac:dyDescent="0.25">
      <c r="A41" s="22">
        <v>44869</v>
      </c>
      <c r="B41" s="33"/>
      <c r="C41" s="40" t="s">
        <v>20</v>
      </c>
      <c r="D41" s="39">
        <v>10943.26</v>
      </c>
      <c r="E41" s="39">
        <f t="shared" si="3"/>
        <v>273.58150000000001</v>
      </c>
      <c r="F41" s="23">
        <f t="shared" si="0"/>
        <v>100042278.28375007</v>
      </c>
    </row>
    <row r="42" spans="1:6" s="5" customFormat="1" ht="15.75" x14ac:dyDescent="0.25">
      <c r="A42" s="22">
        <v>44869</v>
      </c>
      <c r="B42" s="33"/>
      <c r="C42" s="40" t="s">
        <v>20</v>
      </c>
      <c r="D42" s="39">
        <v>4500</v>
      </c>
      <c r="E42" s="39">
        <f t="shared" si="3"/>
        <v>112.5</v>
      </c>
      <c r="F42" s="23">
        <f t="shared" si="0"/>
        <v>100046665.78375007</v>
      </c>
    </row>
    <row r="43" spans="1:6" s="5" customFormat="1" ht="15.75" x14ac:dyDescent="0.25">
      <c r="A43" s="22">
        <v>44869</v>
      </c>
      <c r="B43" s="33"/>
      <c r="C43" s="40" t="s">
        <v>20</v>
      </c>
      <c r="D43" s="39">
        <v>300</v>
      </c>
      <c r="E43" s="39">
        <f t="shared" si="3"/>
        <v>7.5</v>
      </c>
      <c r="F43" s="23">
        <f t="shared" si="0"/>
        <v>100046958.28375007</v>
      </c>
    </row>
    <row r="44" spans="1:6" s="5" customFormat="1" ht="15.75" x14ac:dyDescent="0.25">
      <c r="A44" s="22">
        <v>44869</v>
      </c>
      <c r="B44" s="33"/>
      <c r="C44" s="40" t="s">
        <v>20</v>
      </c>
      <c r="D44" s="39">
        <v>4000</v>
      </c>
      <c r="E44" s="39">
        <f t="shared" si="3"/>
        <v>100</v>
      </c>
      <c r="F44" s="23">
        <f t="shared" si="0"/>
        <v>100050858.28375007</v>
      </c>
    </row>
    <row r="45" spans="1:6" s="5" customFormat="1" ht="15.75" x14ac:dyDescent="0.25">
      <c r="A45" s="22">
        <v>44869</v>
      </c>
      <c r="B45" s="33" t="s">
        <v>31</v>
      </c>
      <c r="C45" s="40" t="s">
        <v>95</v>
      </c>
      <c r="D45" s="39"/>
      <c r="E45" s="39">
        <v>18000</v>
      </c>
      <c r="F45" s="23">
        <f t="shared" si="0"/>
        <v>100032858.28375007</v>
      </c>
    </row>
    <row r="46" spans="1:6" s="5" customFormat="1" ht="15.75" x14ac:dyDescent="0.25">
      <c r="A46" s="22">
        <v>44869</v>
      </c>
      <c r="B46" s="33" t="s">
        <v>32</v>
      </c>
      <c r="C46" s="40" t="s">
        <v>96</v>
      </c>
      <c r="D46" s="39"/>
      <c r="E46" s="38">
        <v>256821.77</v>
      </c>
      <c r="F46" s="23">
        <f t="shared" si="0"/>
        <v>99776036.513750076</v>
      </c>
    </row>
    <row r="47" spans="1:6" s="5" customFormat="1" ht="15.75" x14ac:dyDescent="0.25">
      <c r="A47" s="22">
        <v>44869</v>
      </c>
      <c r="B47" s="33" t="s">
        <v>33</v>
      </c>
      <c r="C47" s="40" t="s">
        <v>97</v>
      </c>
      <c r="D47" s="39"/>
      <c r="E47" s="39">
        <v>170361.9</v>
      </c>
      <c r="F47" s="23">
        <f t="shared" si="0"/>
        <v>99605674.61375007</v>
      </c>
    </row>
    <row r="48" spans="1:6" s="5" customFormat="1" ht="31.5" x14ac:dyDescent="0.25">
      <c r="A48" s="22">
        <v>44869</v>
      </c>
      <c r="B48" s="33" t="s">
        <v>34</v>
      </c>
      <c r="C48" s="37" t="s">
        <v>98</v>
      </c>
      <c r="D48" s="39"/>
      <c r="E48" s="39">
        <v>117265</v>
      </c>
      <c r="F48" s="23">
        <f t="shared" si="0"/>
        <v>99488409.61375007</v>
      </c>
    </row>
    <row r="49" spans="1:6" s="5" customFormat="1" ht="15.75" x14ac:dyDescent="0.25">
      <c r="A49" s="22">
        <v>44872</v>
      </c>
      <c r="B49" s="32"/>
      <c r="C49" s="40" t="s">
        <v>19</v>
      </c>
      <c r="D49" s="39">
        <v>20157</v>
      </c>
      <c r="E49" s="39"/>
      <c r="F49" s="23">
        <f t="shared" si="0"/>
        <v>99508566.61375007</v>
      </c>
    </row>
    <row r="50" spans="1:6" s="5" customFormat="1" ht="15.75" x14ac:dyDescent="0.25">
      <c r="A50" s="22">
        <v>44872</v>
      </c>
      <c r="B50" s="32"/>
      <c r="C50" s="40" t="s">
        <v>20</v>
      </c>
      <c r="D50" s="39">
        <v>850</v>
      </c>
      <c r="E50" s="39">
        <f t="shared" si="3"/>
        <v>21.25</v>
      </c>
      <c r="F50" s="23">
        <f t="shared" si="0"/>
        <v>99509395.36375007</v>
      </c>
    </row>
    <row r="51" spans="1:6" s="5" customFormat="1" ht="15.75" x14ac:dyDescent="0.25">
      <c r="A51" s="22">
        <v>44872</v>
      </c>
      <c r="B51" s="32"/>
      <c r="C51" s="40" t="s">
        <v>20</v>
      </c>
      <c r="D51" s="39">
        <v>1535</v>
      </c>
      <c r="E51" s="39">
        <f t="shared" si="3"/>
        <v>38.375</v>
      </c>
      <c r="F51" s="23">
        <f t="shared" si="0"/>
        <v>99510891.98875007</v>
      </c>
    </row>
    <row r="52" spans="1:6" s="5" customFormat="1" ht="15.75" x14ac:dyDescent="0.25">
      <c r="A52" s="22">
        <v>44872</v>
      </c>
      <c r="B52" s="32"/>
      <c r="C52" s="40" t="s">
        <v>20</v>
      </c>
      <c r="D52" s="39">
        <v>5725</v>
      </c>
      <c r="E52" s="39">
        <f t="shared" si="3"/>
        <v>143.125</v>
      </c>
      <c r="F52" s="23">
        <f t="shared" si="0"/>
        <v>99516473.86375007</v>
      </c>
    </row>
    <row r="53" spans="1:6" s="5" customFormat="1" ht="15.75" x14ac:dyDescent="0.25">
      <c r="A53" s="22">
        <v>44872</v>
      </c>
      <c r="B53" s="32"/>
      <c r="C53" s="40" t="s">
        <v>20</v>
      </c>
      <c r="D53" s="39">
        <v>880</v>
      </c>
      <c r="E53" s="39">
        <f t="shared" si="3"/>
        <v>22</v>
      </c>
      <c r="F53" s="23">
        <f t="shared" si="0"/>
        <v>99517331.86375007</v>
      </c>
    </row>
    <row r="54" spans="1:6" s="5" customFormat="1" ht="15.75" x14ac:dyDescent="0.25">
      <c r="A54" s="22">
        <v>44872</v>
      </c>
      <c r="B54" s="32"/>
      <c r="C54" s="40" t="s">
        <v>20</v>
      </c>
      <c r="D54" s="39">
        <v>1295.32</v>
      </c>
      <c r="E54" s="39">
        <f t="shared" si="3"/>
        <v>32.383000000000003</v>
      </c>
      <c r="F54" s="23">
        <f t="shared" si="0"/>
        <v>99518594.800750062</v>
      </c>
    </row>
    <row r="55" spans="1:6" s="5" customFormat="1" ht="15.75" x14ac:dyDescent="0.25">
      <c r="A55" s="22">
        <v>44872</v>
      </c>
      <c r="B55" s="32"/>
      <c r="C55" s="40" t="s">
        <v>99</v>
      </c>
      <c r="D55" s="39">
        <v>189653.83</v>
      </c>
      <c r="E55" s="39"/>
      <c r="F55" s="23">
        <f t="shared" si="0"/>
        <v>99708248.63075006</v>
      </c>
    </row>
    <row r="56" spans="1:6" s="5" customFormat="1" ht="15.75" x14ac:dyDescent="0.25">
      <c r="A56" s="22">
        <v>44872</v>
      </c>
      <c r="B56" s="32"/>
      <c r="C56" s="40" t="s">
        <v>21</v>
      </c>
      <c r="D56" s="39">
        <v>75358</v>
      </c>
      <c r="E56" s="39"/>
      <c r="F56" s="23">
        <f t="shared" si="0"/>
        <v>99783606.63075006</v>
      </c>
    </row>
    <row r="57" spans="1:6" s="5" customFormat="1" ht="15.75" x14ac:dyDescent="0.25">
      <c r="A57" s="22">
        <v>44872</v>
      </c>
      <c r="B57" s="32"/>
      <c r="C57" s="40" t="s">
        <v>21</v>
      </c>
      <c r="D57" s="39">
        <v>59729.5</v>
      </c>
      <c r="E57" s="39"/>
      <c r="F57" s="23">
        <f t="shared" si="0"/>
        <v>99843336.13075006</v>
      </c>
    </row>
    <row r="58" spans="1:6" s="5" customFormat="1" ht="15.75" x14ac:dyDescent="0.25">
      <c r="A58" s="22">
        <v>44873</v>
      </c>
      <c r="B58" s="32"/>
      <c r="C58" s="40" t="s">
        <v>19</v>
      </c>
      <c r="D58" s="39">
        <v>32930</v>
      </c>
      <c r="E58" s="39"/>
      <c r="F58" s="23">
        <f t="shared" si="0"/>
        <v>99876266.13075006</v>
      </c>
    </row>
    <row r="59" spans="1:6" s="5" customFormat="1" ht="15.75" x14ac:dyDescent="0.25">
      <c r="A59" s="22">
        <v>44873</v>
      </c>
      <c r="B59" s="32"/>
      <c r="C59" s="40" t="s">
        <v>20</v>
      </c>
      <c r="D59" s="39">
        <v>31129.1</v>
      </c>
      <c r="E59" s="39">
        <f>+D59*0.025</f>
        <v>778.22749999999996</v>
      </c>
      <c r="F59" s="23">
        <f t="shared" si="0"/>
        <v>99906617.003250048</v>
      </c>
    </row>
    <row r="60" spans="1:6" s="5" customFormat="1" ht="15.75" x14ac:dyDescent="0.25">
      <c r="A60" s="22">
        <v>44873</v>
      </c>
      <c r="B60" s="32"/>
      <c r="C60" s="40" t="s">
        <v>20</v>
      </c>
      <c r="D60" s="39">
        <v>500</v>
      </c>
      <c r="E60" s="39">
        <f t="shared" ref="E60:E100" si="4">+D60*0.025</f>
        <v>12.5</v>
      </c>
      <c r="F60" s="23">
        <f t="shared" si="0"/>
        <v>99907104.503250048</v>
      </c>
    </row>
    <row r="61" spans="1:6" s="5" customFormat="1" ht="15.75" x14ac:dyDescent="0.25">
      <c r="A61" s="22">
        <v>44873</v>
      </c>
      <c r="B61" s="32"/>
      <c r="C61" s="40" t="s">
        <v>20</v>
      </c>
      <c r="D61" s="39">
        <v>100</v>
      </c>
      <c r="E61" s="39">
        <f t="shared" si="4"/>
        <v>2.5</v>
      </c>
      <c r="F61" s="23">
        <f t="shared" si="0"/>
        <v>99907202.003250048</v>
      </c>
    </row>
    <row r="62" spans="1:6" s="5" customFormat="1" ht="31.5" x14ac:dyDescent="0.25">
      <c r="A62" s="22">
        <v>44873</v>
      </c>
      <c r="B62" s="32"/>
      <c r="C62" s="37" t="s">
        <v>100</v>
      </c>
      <c r="D62" s="39">
        <v>1007000</v>
      </c>
      <c r="E62" s="39"/>
      <c r="F62" s="23">
        <f t="shared" si="0"/>
        <v>100914202.00325005</v>
      </c>
    </row>
    <row r="63" spans="1:6" s="5" customFormat="1" ht="31.5" x14ac:dyDescent="0.25">
      <c r="A63" s="22">
        <v>44873</v>
      </c>
      <c r="B63" s="32" t="s">
        <v>35</v>
      </c>
      <c r="C63" s="37" t="s">
        <v>101</v>
      </c>
      <c r="D63" s="39"/>
      <c r="E63" s="39">
        <v>401767.65</v>
      </c>
      <c r="F63" s="23">
        <f t="shared" si="0"/>
        <v>100512434.35325004</v>
      </c>
    </row>
    <row r="64" spans="1:6" s="5" customFormat="1" ht="63" x14ac:dyDescent="0.25">
      <c r="A64" s="22">
        <v>44873</v>
      </c>
      <c r="B64" s="32" t="s">
        <v>36</v>
      </c>
      <c r="C64" s="37" t="s">
        <v>102</v>
      </c>
      <c r="D64" s="39"/>
      <c r="E64" s="39">
        <v>32938.32</v>
      </c>
      <c r="F64" s="23">
        <f t="shared" si="0"/>
        <v>100479496.03325005</v>
      </c>
    </row>
    <row r="65" spans="1:6" s="5" customFormat="1" ht="31.5" x14ac:dyDescent="0.25">
      <c r="A65" s="22">
        <v>44873</v>
      </c>
      <c r="B65" s="32" t="s">
        <v>37</v>
      </c>
      <c r="C65" s="37" t="s">
        <v>103</v>
      </c>
      <c r="D65" s="39"/>
      <c r="E65" s="39">
        <v>4200</v>
      </c>
      <c r="F65" s="23">
        <f t="shared" si="0"/>
        <v>100475296.03325005</v>
      </c>
    </row>
    <row r="66" spans="1:6" s="5" customFormat="1" ht="15.75" x14ac:dyDescent="0.25">
      <c r="A66" s="22">
        <v>44874</v>
      </c>
      <c r="B66" s="32"/>
      <c r="C66" s="40" t="s">
        <v>19</v>
      </c>
      <c r="D66" s="39">
        <v>39950</v>
      </c>
      <c r="E66" s="39"/>
      <c r="F66" s="23">
        <f t="shared" si="0"/>
        <v>100515246.03325005</v>
      </c>
    </row>
    <row r="67" spans="1:6" s="5" customFormat="1" ht="15.75" x14ac:dyDescent="0.25">
      <c r="A67" s="22">
        <v>44874</v>
      </c>
      <c r="B67" s="32"/>
      <c r="C67" s="40" t="s">
        <v>20</v>
      </c>
      <c r="D67" s="39">
        <v>261</v>
      </c>
      <c r="E67" s="39">
        <f t="shared" si="4"/>
        <v>6.5250000000000004</v>
      </c>
      <c r="F67" s="23">
        <f t="shared" si="0"/>
        <v>100515500.50825004</v>
      </c>
    </row>
    <row r="68" spans="1:6" s="5" customFormat="1" ht="15.75" x14ac:dyDescent="0.25">
      <c r="A68" s="22">
        <v>44874</v>
      </c>
      <c r="B68" s="32"/>
      <c r="C68" s="40" t="s">
        <v>20</v>
      </c>
      <c r="D68" s="39">
        <v>1843.2</v>
      </c>
      <c r="E68" s="39">
        <f t="shared" si="4"/>
        <v>46.080000000000005</v>
      </c>
      <c r="F68" s="23">
        <f t="shared" si="0"/>
        <v>100517297.62825005</v>
      </c>
    </row>
    <row r="69" spans="1:6" s="5" customFormat="1" ht="15.75" x14ac:dyDescent="0.25">
      <c r="A69" s="22">
        <v>44874</v>
      </c>
      <c r="B69" s="32"/>
      <c r="C69" s="40" t="s">
        <v>20</v>
      </c>
      <c r="D69" s="39">
        <v>800</v>
      </c>
      <c r="E69" s="39">
        <f t="shared" si="4"/>
        <v>20</v>
      </c>
      <c r="F69" s="23">
        <f t="shared" si="0"/>
        <v>100518077.62825005</v>
      </c>
    </row>
    <row r="70" spans="1:6" s="5" customFormat="1" ht="31.5" x14ac:dyDescent="0.25">
      <c r="A70" s="22">
        <v>44874</v>
      </c>
      <c r="B70" s="32" t="s">
        <v>38</v>
      </c>
      <c r="C70" s="37" t="s">
        <v>104</v>
      </c>
      <c r="D70" s="39"/>
      <c r="E70" s="39">
        <v>878859.7</v>
      </c>
      <c r="F70" s="23">
        <f t="shared" si="0"/>
        <v>99639217.928250045</v>
      </c>
    </row>
    <row r="71" spans="1:6" s="5" customFormat="1" ht="15.75" x14ac:dyDescent="0.25">
      <c r="A71" s="22">
        <v>44874</v>
      </c>
      <c r="B71" s="32" t="s">
        <v>39</v>
      </c>
      <c r="C71" s="40" t="s">
        <v>105</v>
      </c>
      <c r="D71" s="39"/>
      <c r="E71" s="39">
        <v>1224740</v>
      </c>
      <c r="F71" s="23">
        <f t="shared" si="0"/>
        <v>98414477.928250045</v>
      </c>
    </row>
    <row r="72" spans="1:6" s="5" customFormat="1" ht="31.5" x14ac:dyDescent="0.25">
      <c r="A72" s="22">
        <v>44874</v>
      </c>
      <c r="B72" s="32" t="s">
        <v>40</v>
      </c>
      <c r="C72" s="37" t="s">
        <v>106</v>
      </c>
      <c r="D72" s="39"/>
      <c r="E72" s="39">
        <v>1224740</v>
      </c>
      <c r="F72" s="23">
        <f t="shared" si="0"/>
        <v>97189737.928250045</v>
      </c>
    </row>
    <row r="73" spans="1:6" s="5" customFormat="1" ht="31.5" x14ac:dyDescent="0.25">
      <c r="A73" s="22">
        <v>44874</v>
      </c>
      <c r="B73" s="32" t="s">
        <v>41</v>
      </c>
      <c r="C73" s="37" t="s">
        <v>107</v>
      </c>
      <c r="D73" s="39"/>
      <c r="E73" s="39">
        <v>440530.5</v>
      </c>
      <c r="F73" s="23">
        <f t="shared" si="0"/>
        <v>96749207.428250045</v>
      </c>
    </row>
    <row r="74" spans="1:6" s="5" customFormat="1" ht="31.5" x14ac:dyDescent="0.25">
      <c r="A74" s="22">
        <v>44874</v>
      </c>
      <c r="B74" s="32" t="s">
        <v>42</v>
      </c>
      <c r="C74" s="37" t="s">
        <v>108</v>
      </c>
      <c r="D74" s="39"/>
      <c r="E74" s="39">
        <v>1026929.14</v>
      </c>
      <c r="F74" s="23">
        <f t="shared" si="0"/>
        <v>95722278.288250044</v>
      </c>
    </row>
    <row r="75" spans="1:6" s="5" customFormat="1" ht="31.5" x14ac:dyDescent="0.25">
      <c r="A75" s="22">
        <v>44874</v>
      </c>
      <c r="B75" s="32" t="s">
        <v>43</v>
      </c>
      <c r="C75" s="37" t="s">
        <v>109</v>
      </c>
      <c r="D75" s="37"/>
      <c r="E75" s="39">
        <v>1105800</v>
      </c>
      <c r="F75" s="23">
        <f t="shared" si="0"/>
        <v>94616478.288250044</v>
      </c>
    </row>
    <row r="76" spans="1:6" s="5" customFormat="1" ht="15.75" x14ac:dyDescent="0.25">
      <c r="A76" s="22">
        <v>44874</v>
      </c>
      <c r="B76" s="32" t="s">
        <v>44</v>
      </c>
      <c r="C76" s="37" t="s">
        <v>110</v>
      </c>
      <c r="D76" s="39"/>
      <c r="E76" s="39">
        <v>168150</v>
      </c>
      <c r="F76" s="23">
        <f t="shared" si="0"/>
        <v>94448328.288250044</v>
      </c>
    </row>
    <row r="77" spans="1:6" s="5" customFormat="1" ht="15.75" x14ac:dyDescent="0.25">
      <c r="A77" s="22">
        <v>44875</v>
      </c>
      <c r="B77" s="32"/>
      <c r="C77" s="40" t="s">
        <v>19</v>
      </c>
      <c r="D77" s="39">
        <v>50395</v>
      </c>
      <c r="E77" s="39"/>
      <c r="F77" s="23">
        <f t="shared" si="0"/>
        <v>94498723.288250044</v>
      </c>
    </row>
    <row r="78" spans="1:6" s="5" customFormat="1" ht="15.75" x14ac:dyDescent="0.25">
      <c r="A78" s="22">
        <v>44875</v>
      </c>
      <c r="B78" s="32"/>
      <c r="C78" s="40" t="s">
        <v>20</v>
      </c>
      <c r="D78" s="39">
        <v>100</v>
      </c>
      <c r="E78" s="39">
        <f t="shared" si="4"/>
        <v>2.5</v>
      </c>
      <c r="F78" s="23">
        <f t="shared" ref="F78:F141" si="5">F77+D78-E78</f>
        <v>94498820.788250044</v>
      </c>
    </row>
    <row r="79" spans="1:6" s="5" customFormat="1" ht="15.75" x14ac:dyDescent="0.25">
      <c r="A79" s="22">
        <v>44875</v>
      </c>
      <c r="B79" s="32"/>
      <c r="C79" s="40" t="s">
        <v>20</v>
      </c>
      <c r="D79" s="39">
        <v>1868.93</v>
      </c>
      <c r="E79" s="39">
        <f t="shared" si="4"/>
        <v>46.723250000000007</v>
      </c>
      <c r="F79" s="23">
        <f t="shared" si="5"/>
        <v>94500642.995000049</v>
      </c>
    </row>
    <row r="80" spans="1:6" s="5" customFormat="1" ht="15.75" x14ac:dyDescent="0.25">
      <c r="A80" s="22">
        <v>44875</v>
      </c>
      <c r="B80" s="32"/>
      <c r="C80" s="40" t="s">
        <v>20</v>
      </c>
      <c r="D80" s="39">
        <v>2009.7</v>
      </c>
      <c r="E80" s="39">
        <f t="shared" si="4"/>
        <v>50.242500000000007</v>
      </c>
      <c r="F80" s="23">
        <f t="shared" si="5"/>
        <v>94502602.452500045</v>
      </c>
    </row>
    <row r="81" spans="1:6" s="5" customFormat="1" ht="15.75" x14ac:dyDescent="0.25">
      <c r="A81" s="22">
        <v>44876</v>
      </c>
      <c r="B81" s="32"/>
      <c r="C81" s="40" t="s">
        <v>19</v>
      </c>
      <c r="D81" s="39">
        <v>90156</v>
      </c>
      <c r="E81" s="39"/>
      <c r="F81" s="23">
        <f t="shared" si="5"/>
        <v>94592758.452500045</v>
      </c>
    </row>
    <row r="82" spans="1:6" s="5" customFormat="1" ht="15.75" x14ac:dyDescent="0.25">
      <c r="A82" s="22">
        <v>44876</v>
      </c>
      <c r="B82" s="32"/>
      <c r="C82" s="40" t="s">
        <v>20</v>
      </c>
      <c r="D82" s="39">
        <v>1800</v>
      </c>
      <c r="E82" s="39">
        <f t="shared" si="4"/>
        <v>45</v>
      </c>
      <c r="F82" s="23">
        <f t="shared" si="5"/>
        <v>94594513.452500045</v>
      </c>
    </row>
    <row r="83" spans="1:6" s="5" customFormat="1" ht="15.75" x14ac:dyDescent="0.25">
      <c r="A83" s="22">
        <v>44876</v>
      </c>
      <c r="B83" s="32"/>
      <c r="C83" s="40" t="s">
        <v>20</v>
      </c>
      <c r="D83" s="39">
        <v>2380</v>
      </c>
      <c r="E83" s="39">
        <f t="shared" si="4"/>
        <v>59.5</v>
      </c>
      <c r="F83" s="23">
        <f t="shared" si="5"/>
        <v>94596833.952500045</v>
      </c>
    </row>
    <row r="84" spans="1:6" s="5" customFormat="1" ht="15.75" x14ac:dyDescent="0.25">
      <c r="A84" s="22">
        <v>44876</v>
      </c>
      <c r="B84" s="32"/>
      <c r="C84" s="40" t="s">
        <v>20</v>
      </c>
      <c r="D84" s="39">
        <v>120.38</v>
      </c>
      <c r="E84" s="39">
        <f t="shared" si="4"/>
        <v>3.0095000000000001</v>
      </c>
      <c r="F84" s="23">
        <f t="shared" si="5"/>
        <v>94596951.323000044</v>
      </c>
    </row>
    <row r="85" spans="1:6" s="5" customFormat="1" ht="31.5" x14ac:dyDescent="0.25">
      <c r="A85" s="22">
        <v>44876</v>
      </c>
      <c r="B85" s="32" t="s">
        <v>45</v>
      </c>
      <c r="C85" s="37" t="s">
        <v>111</v>
      </c>
      <c r="D85" s="39"/>
      <c r="E85" s="39">
        <v>1213033.3500000001</v>
      </c>
      <c r="F85" s="23">
        <f t="shared" si="5"/>
        <v>93383917.97300005</v>
      </c>
    </row>
    <row r="86" spans="1:6" s="5" customFormat="1" ht="31.5" x14ac:dyDescent="0.25">
      <c r="A86" s="22">
        <v>44876</v>
      </c>
      <c r="B86" s="32" t="s">
        <v>46</v>
      </c>
      <c r="C86" s="37" t="s">
        <v>112</v>
      </c>
      <c r="D86" s="39"/>
      <c r="E86" s="39">
        <v>1302325</v>
      </c>
      <c r="F86" s="23">
        <f t="shared" si="5"/>
        <v>92081592.97300005</v>
      </c>
    </row>
    <row r="87" spans="1:6" s="5" customFormat="1" ht="15.75" x14ac:dyDescent="0.25">
      <c r="A87" s="22">
        <v>44876</v>
      </c>
      <c r="B87" s="32" t="s">
        <v>47</v>
      </c>
      <c r="C87" s="40" t="s">
        <v>113</v>
      </c>
      <c r="D87" s="39"/>
      <c r="E87" s="39">
        <v>621232.42000000004</v>
      </c>
      <c r="F87" s="23">
        <f t="shared" si="5"/>
        <v>91460360.553000048</v>
      </c>
    </row>
    <row r="88" spans="1:6" s="5" customFormat="1" ht="15.75" x14ac:dyDescent="0.25">
      <c r="A88" s="22">
        <v>44879</v>
      </c>
      <c r="B88" s="32"/>
      <c r="C88" s="40" t="s">
        <v>19</v>
      </c>
      <c r="D88" s="39">
        <v>17054</v>
      </c>
      <c r="E88" s="39"/>
      <c r="F88" s="23">
        <f t="shared" si="5"/>
        <v>91477414.553000048</v>
      </c>
    </row>
    <row r="89" spans="1:6" s="5" customFormat="1" ht="15.75" x14ac:dyDescent="0.25">
      <c r="A89" s="22">
        <v>44879</v>
      </c>
      <c r="B89" s="32"/>
      <c r="C89" s="40" t="s">
        <v>20</v>
      </c>
      <c r="D89" s="39">
        <v>200</v>
      </c>
      <c r="E89" s="39">
        <f t="shared" si="4"/>
        <v>5</v>
      </c>
      <c r="F89" s="23">
        <f t="shared" si="5"/>
        <v>91477609.553000048</v>
      </c>
    </row>
    <row r="90" spans="1:6" s="5" customFormat="1" ht="15.75" x14ac:dyDescent="0.25">
      <c r="A90" s="22">
        <v>44879</v>
      </c>
      <c r="B90" s="32"/>
      <c r="C90" s="40" t="s">
        <v>20</v>
      </c>
      <c r="D90" s="39">
        <v>100</v>
      </c>
      <c r="E90" s="39">
        <f t="shared" si="4"/>
        <v>2.5</v>
      </c>
      <c r="F90" s="23">
        <f t="shared" si="5"/>
        <v>91477707.053000048</v>
      </c>
    </row>
    <row r="91" spans="1:6" s="5" customFormat="1" ht="15.75" x14ac:dyDescent="0.25">
      <c r="A91" s="22">
        <v>44879</v>
      </c>
      <c r="B91" s="32"/>
      <c r="C91" s="40" t="s">
        <v>20</v>
      </c>
      <c r="D91" s="39">
        <v>60</v>
      </c>
      <c r="E91" s="39">
        <f t="shared" si="4"/>
        <v>1.5</v>
      </c>
      <c r="F91" s="23">
        <f t="shared" si="5"/>
        <v>91477765.553000048</v>
      </c>
    </row>
    <row r="92" spans="1:6" s="5" customFormat="1" ht="15.75" x14ac:dyDescent="0.25">
      <c r="A92" s="22">
        <v>44879</v>
      </c>
      <c r="B92" s="32"/>
      <c r="C92" s="40" t="s">
        <v>20</v>
      </c>
      <c r="D92" s="39">
        <v>343</v>
      </c>
      <c r="E92" s="39">
        <f t="shared" si="4"/>
        <v>8.5750000000000011</v>
      </c>
      <c r="F92" s="23">
        <f t="shared" si="5"/>
        <v>91478099.978000045</v>
      </c>
    </row>
    <row r="93" spans="1:6" s="5" customFormat="1" ht="15.75" x14ac:dyDescent="0.25">
      <c r="A93" s="22">
        <v>44879</v>
      </c>
      <c r="B93" s="32" t="s">
        <v>48</v>
      </c>
      <c r="C93" s="40" t="s">
        <v>114</v>
      </c>
      <c r="D93" s="39"/>
      <c r="E93" s="39">
        <v>997495.07</v>
      </c>
      <c r="F93" s="23">
        <f t="shared" si="5"/>
        <v>90480604.908000052</v>
      </c>
    </row>
    <row r="94" spans="1:6" s="5" customFormat="1" ht="31.5" x14ac:dyDescent="0.25">
      <c r="A94" s="22">
        <v>44879</v>
      </c>
      <c r="B94" s="32" t="s">
        <v>49</v>
      </c>
      <c r="C94" s="37" t="s">
        <v>92</v>
      </c>
      <c r="D94" s="39"/>
      <c r="E94" s="39">
        <v>331644</v>
      </c>
      <c r="F94" s="23">
        <f t="shared" si="5"/>
        <v>90148960.908000052</v>
      </c>
    </row>
    <row r="95" spans="1:6" s="5" customFormat="1" ht="31.5" x14ac:dyDescent="0.25">
      <c r="A95" s="22">
        <v>44879</v>
      </c>
      <c r="B95" s="32"/>
      <c r="C95" s="37" t="s">
        <v>115</v>
      </c>
      <c r="D95" s="39">
        <v>331644</v>
      </c>
      <c r="E95" s="39"/>
      <c r="F95" s="23">
        <f t="shared" si="5"/>
        <v>90480604.908000052</v>
      </c>
    </row>
    <row r="96" spans="1:6" s="5" customFormat="1" ht="31.5" x14ac:dyDescent="0.25">
      <c r="A96" s="22">
        <v>44879</v>
      </c>
      <c r="B96" s="32"/>
      <c r="C96" s="37" t="s">
        <v>116</v>
      </c>
      <c r="D96" s="39">
        <v>913037.32</v>
      </c>
      <c r="E96" s="39"/>
      <c r="F96" s="23">
        <f t="shared" si="5"/>
        <v>91393642.228000045</v>
      </c>
    </row>
    <row r="97" spans="1:6" s="5" customFormat="1" ht="15.75" x14ac:dyDescent="0.25">
      <c r="A97" s="22">
        <v>44880</v>
      </c>
      <c r="B97" s="32"/>
      <c r="C97" s="40" t="s">
        <v>19</v>
      </c>
      <c r="D97" s="39">
        <v>19300</v>
      </c>
      <c r="E97" s="39"/>
      <c r="F97" s="23">
        <f t="shared" si="5"/>
        <v>91412942.228000045</v>
      </c>
    </row>
    <row r="98" spans="1:6" s="5" customFormat="1" ht="15.75" x14ac:dyDescent="0.25">
      <c r="A98" s="22">
        <v>44880</v>
      </c>
      <c r="B98" s="32"/>
      <c r="C98" s="40" t="s">
        <v>20</v>
      </c>
      <c r="D98" s="39">
        <v>990.4</v>
      </c>
      <c r="E98" s="39">
        <f t="shared" si="4"/>
        <v>24.76</v>
      </c>
      <c r="F98" s="23">
        <f t="shared" si="5"/>
        <v>91413907.868000045</v>
      </c>
    </row>
    <row r="99" spans="1:6" s="5" customFormat="1" ht="15.75" x14ac:dyDescent="0.25">
      <c r="A99" s="22">
        <v>44880</v>
      </c>
      <c r="B99" s="32"/>
      <c r="C99" s="40" t="s">
        <v>20</v>
      </c>
      <c r="D99" s="39">
        <v>3900</v>
      </c>
      <c r="E99" s="39">
        <f t="shared" si="4"/>
        <v>97.5</v>
      </c>
      <c r="F99" s="23">
        <f t="shared" si="5"/>
        <v>91417710.368000045</v>
      </c>
    </row>
    <row r="100" spans="1:6" s="5" customFormat="1" ht="15.75" x14ac:dyDescent="0.25">
      <c r="A100" s="22">
        <v>44880</v>
      </c>
      <c r="B100" s="32"/>
      <c r="C100" s="40" t="s">
        <v>20</v>
      </c>
      <c r="D100" s="39">
        <v>1380</v>
      </c>
      <c r="E100" s="39">
        <f t="shared" si="4"/>
        <v>34.5</v>
      </c>
      <c r="F100" s="23">
        <f t="shared" si="5"/>
        <v>91419055.868000045</v>
      </c>
    </row>
    <row r="101" spans="1:6" s="5" customFormat="1" ht="15.75" x14ac:dyDescent="0.25">
      <c r="A101" s="22">
        <v>44881</v>
      </c>
      <c r="B101" s="32"/>
      <c r="C101" s="36" t="s">
        <v>117</v>
      </c>
      <c r="D101" s="39">
        <v>31533346.379999999</v>
      </c>
      <c r="E101" s="39"/>
      <c r="F101" s="23">
        <f t="shared" si="5"/>
        <v>122952402.24800004</v>
      </c>
    </row>
    <row r="102" spans="1:6" s="5" customFormat="1" ht="31.5" x14ac:dyDescent="0.25">
      <c r="A102" s="22">
        <v>44881</v>
      </c>
      <c r="B102" s="32" t="s">
        <v>50</v>
      </c>
      <c r="C102" s="37" t="s">
        <v>118</v>
      </c>
      <c r="D102" s="39"/>
      <c r="E102" s="39">
        <v>27368212.170000002</v>
      </c>
      <c r="F102" s="23">
        <f t="shared" si="5"/>
        <v>95584190.078000039</v>
      </c>
    </row>
    <row r="103" spans="1:6" s="5" customFormat="1" ht="31.5" x14ac:dyDescent="0.25">
      <c r="A103" s="22">
        <v>44881</v>
      </c>
      <c r="B103" s="32" t="s">
        <v>50</v>
      </c>
      <c r="C103" s="37" t="s">
        <v>119</v>
      </c>
      <c r="D103" s="39"/>
      <c r="E103" s="39">
        <v>1940406.34</v>
      </c>
      <c r="F103" s="23">
        <f t="shared" si="5"/>
        <v>93643783.738000035</v>
      </c>
    </row>
    <row r="104" spans="1:6" s="5" customFormat="1" ht="31.5" x14ac:dyDescent="0.25">
      <c r="A104" s="22">
        <v>44881</v>
      </c>
      <c r="B104" s="32" t="s">
        <v>50</v>
      </c>
      <c r="C104" s="37" t="s">
        <v>120</v>
      </c>
      <c r="D104" s="39"/>
      <c r="E104" s="39">
        <v>1943143.48</v>
      </c>
      <c r="F104" s="23">
        <f t="shared" si="5"/>
        <v>91700640.258000031</v>
      </c>
    </row>
    <row r="105" spans="1:6" s="5" customFormat="1" ht="15.75" x14ac:dyDescent="0.25">
      <c r="A105" s="22">
        <v>44881</v>
      </c>
      <c r="B105" s="32" t="s">
        <v>50</v>
      </c>
      <c r="C105" s="36" t="s">
        <v>121</v>
      </c>
      <c r="D105" s="39"/>
      <c r="E105" s="39">
        <v>317318.5</v>
      </c>
      <c r="F105" s="23">
        <f t="shared" si="5"/>
        <v>91383321.758000031</v>
      </c>
    </row>
    <row r="106" spans="1:6" s="5" customFormat="1" ht="15.75" x14ac:dyDescent="0.25">
      <c r="A106" s="22">
        <v>44881</v>
      </c>
      <c r="B106" s="32" t="s">
        <v>51</v>
      </c>
      <c r="C106" s="37" t="s">
        <v>122</v>
      </c>
      <c r="D106" s="39"/>
      <c r="E106" s="39">
        <v>7251677.3899999997</v>
      </c>
      <c r="F106" s="23">
        <f t="shared" si="5"/>
        <v>84131644.368000031</v>
      </c>
    </row>
    <row r="107" spans="1:6" s="5" customFormat="1" ht="31.5" x14ac:dyDescent="0.25">
      <c r="A107" s="22">
        <v>44881</v>
      </c>
      <c r="B107" s="32" t="s">
        <v>52</v>
      </c>
      <c r="C107" s="37" t="s">
        <v>123</v>
      </c>
      <c r="D107" s="39"/>
      <c r="E107" s="39">
        <v>91000</v>
      </c>
      <c r="F107" s="23">
        <f t="shared" si="5"/>
        <v>84040644.368000031</v>
      </c>
    </row>
    <row r="108" spans="1:6" s="5" customFormat="1" ht="15.75" x14ac:dyDescent="0.25">
      <c r="A108" s="22">
        <v>44881</v>
      </c>
      <c r="B108" s="32" t="s">
        <v>53</v>
      </c>
      <c r="C108" s="37" t="s">
        <v>124</v>
      </c>
      <c r="D108" s="39"/>
      <c r="E108" s="39">
        <v>2380380.5099999998</v>
      </c>
      <c r="F108" s="23">
        <f t="shared" si="5"/>
        <v>81660263.858000025</v>
      </c>
    </row>
    <row r="109" spans="1:6" s="5" customFormat="1" ht="15.75" x14ac:dyDescent="0.25">
      <c r="A109" s="22">
        <v>44881</v>
      </c>
      <c r="B109" s="32"/>
      <c r="C109" s="40" t="s">
        <v>19</v>
      </c>
      <c r="D109" s="39">
        <v>28340</v>
      </c>
      <c r="E109" s="39"/>
      <c r="F109" s="23">
        <f t="shared" si="5"/>
        <v>81688603.858000025</v>
      </c>
    </row>
    <row r="110" spans="1:6" s="5" customFormat="1" ht="15.75" x14ac:dyDescent="0.25">
      <c r="A110" s="22">
        <v>44881</v>
      </c>
      <c r="B110" s="32"/>
      <c r="C110" s="40" t="s">
        <v>20</v>
      </c>
      <c r="D110" s="39">
        <v>2099.8000000000002</v>
      </c>
      <c r="E110" s="39">
        <f>+D110*0.025</f>
        <v>52.495000000000005</v>
      </c>
      <c r="F110" s="23">
        <f t="shared" si="5"/>
        <v>81690651.163000017</v>
      </c>
    </row>
    <row r="111" spans="1:6" s="5" customFormat="1" ht="15.75" x14ac:dyDescent="0.25">
      <c r="A111" s="22">
        <v>44881</v>
      </c>
      <c r="B111" s="32"/>
      <c r="C111" s="40" t="s">
        <v>20</v>
      </c>
      <c r="D111" s="39">
        <v>1900.8</v>
      </c>
      <c r="E111" s="39">
        <f t="shared" ref="E111:E119" si="6">+D111*0.025</f>
        <v>47.52</v>
      </c>
      <c r="F111" s="23">
        <f t="shared" si="5"/>
        <v>81692504.443000019</v>
      </c>
    </row>
    <row r="112" spans="1:6" s="5" customFormat="1" ht="15.75" x14ac:dyDescent="0.25">
      <c r="A112" s="22">
        <v>44881</v>
      </c>
      <c r="B112" s="32"/>
      <c r="C112" s="40" t="s">
        <v>20</v>
      </c>
      <c r="D112" s="39">
        <v>3000</v>
      </c>
      <c r="E112" s="39">
        <f t="shared" si="6"/>
        <v>75</v>
      </c>
      <c r="F112" s="23">
        <f t="shared" si="5"/>
        <v>81695429.443000019</v>
      </c>
    </row>
    <row r="113" spans="1:6" s="5" customFormat="1" ht="15.75" x14ac:dyDescent="0.25">
      <c r="A113" s="22">
        <v>44881</v>
      </c>
      <c r="B113" s="32"/>
      <c r="C113" s="40" t="s">
        <v>20</v>
      </c>
      <c r="D113" s="39">
        <v>1976.18</v>
      </c>
      <c r="E113" s="39">
        <f t="shared" si="6"/>
        <v>49.404500000000006</v>
      </c>
      <c r="F113" s="23">
        <f t="shared" si="5"/>
        <v>81697356.218500033</v>
      </c>
    </row>
    <row r="114" spans="1:6" s="5" customFormat="1" ht="15.75" x14ac:dyDescent="0.25">
      <c r="A114" s="22">
        <v>44881</v>
      </c>
      <c r="B114" s="32"/>
      <c r="C114" s="40" t="s">
        <v>20</v>
      </c>
      <c r="D114" s="39">
        <v>455.4</v>
      </c>
      <c r="E114" s="39">
        <f t="shared" si="6"/>
        <v>11.385</v>
      </c>
      <c r="F114" s="23">
        <f t="shared" si="5"/>
        <v>81697800.233500034</v>
      </c>
    </row>
    <row r="115" spans="1:6" s="5" customFormat="1" ht="15.75" x14ac:dyDescent="0.25">
      <c r="A115" s="22">
        <v>44882</v>
      </c>
      <c r="B115" s="32"/>
      <c r="C115" s="40" t="s">
        <v>19</v>
      </c>
      <c r="D115" s="39">
        <v>25161</v>
      </c>
      <c r="E115" s="39"/>
      <c r="F115" s="23">
        <f t="shared" si="5"/>
        <v>81722961.233500034</v>
      </c>
    </row>
    <row r="116" spans="1:6" s="5" customFormat="1" ht="15.75" x14ac:dyDescent="0.25">
      <c r="A116" s="22">
        <v>44882</v>
      </c>
      <c r="B116" s="32"/>
      <c r="C116" s="40" t="s">
        <v>20</v>
      </c>
      <c r="D116" s="39">
        <v>26700</v>
      </c>
      <c r="E116" s="39">
        <f t="shared" si="6"/>
        <v>667.5</v>
      </c>
      <c r="F116" s="23">
        <f t="shared" si="5"/>
        <v>81748993.733500034</v>
      </c>
    </row>
    <row r="117" spans="1:6" s="5" customFormat="1" ht="15.75" x14ac:dyDescent="0.25">
      <c r="A117" s="22">
        <v>44882</v>
      </c>
      <c r="B117" s="32"/>
      <c r="C117" s="40" t="s">
        <v>20</v>
      </c>
      <c r="D117" s="39">
        <v>61</v>
      </c>
      <c r="E117" s="39">
        <f t="shared" si="6"/>
        <v>1.5250000000000001</v>
      </c>
      <c r="F117" s="23">
        <f t="shared" si="5"/>
        <v>81749053.208500028</v>
      </c>
    </row>
    <row r="118" spans="1:6" s="5" customFormat="1" ht="15.75" x14ac:dyDescent="0.25">
      <c r="A118" s="22">
        <v>44882</v>
      </c>
      <c r="B118" s="32"/>
      <c r="C118" s="40" t="s">
        <v>20</v>
      </c>
      <c r="D118" s="39">
        <v>1184</v>
      </c>
      <c r="E118" s="39">
        <f t="shared" si="6"/>
        <v>29.6</v>
      </c>
      <c r="F118" s="23">
        <f t="shared" si="5"/>
        <v>81750207.608500034</v>
      </c>
    </row>
    <row r="119" spans="1:6" s="5" customFormat="1" ht="15.75" x14ac:dyDescent="0.25">
      <c r="A119" s="22">
        <v>44882</v>
      </c>
      <c r="B119" s="32"/>
      <c r="C119" s="40" t="s">
        <v>20</v>
      </c>
      <c r="D119" s="39">
        <v>400</v>
      </c>
      <c r="E119" s="39">
        <f t="shared" si="6"/>
        <v>10</v>
      </c>
      <c r="F119" s="23">
        <f t="shared" si="5"/>
        <v>81750597.608500034</v>
      </c>
    </row>
    <row r="120" spans="1:6" s="5" customFormat="1" ht="15.75" x14ac:dyDescent="0.25">
      <c r="A120" s="22">
        <v>44882</v>
      </c>
      <c r="B120" s="32"/>
      <c r="C120" s="40" t="s">
        <v>21</v>
      </c>
      <c r="D120" s="39">
        <v>2457515.5</v>
      </c>
      <c r="E120" s="39"/>
      <c r="F120" s="23">
        <f t="shared" si="5"/>
        <v>84208113.108500034</v>
      </c>
    </row>
    <row r="121" spans="1:6" s="5" customFormat="1" ht="15.75" x14ac:dyDescent="0.25">
      <c r="A121" s="22">
        <v>44882</v>
      </c>
      <c r="B121" s="32"/>
      <c r="C121" s="40" t="s">
        <v>21</v>
      </c>
      <c r="D121" s="39">
        <v>341415.7</v>
      </c>
      <c r="E121" s="39"/>
      <c r="F121" s="23">
        <f t="shared" si="5"/>
        <v>84549528.808500037</v>
      </c>
    </row>
    <row r="122" spans="1:6" s="5" customFormat="1" ht="15.75" x14ac:dyDescent="0.25">
      <c r="A122" s="22">
        <v>44882</v>
      </c>
      <c r="B122" s="32"/>
      <c r="C122" s="40" t="s">
        <v>21</v>
      </c>
      <c r="D122" s="39">
        <v>26364</v>
      </c>
      <c r="E122" s="39"/>
      <c r="F122" s="23">
        <f t="shared" si="5"/>
        <v>84575892.808500037</v>
      </c>
    </row>
    <row r="123" spans="1:6" s="5" customFormat="1" ht="15.75" x14ac:dyDescent="0.25">
      <c r="A123" s="22">
        <v>44882</v>
      </c>
      <c r="B123" s="32"/>
      <c r="C123" s="40" t="s">
        <v>21</v>
      </c>
      <c r="D123" s="39">
        <v>2243036.7999999998</v>
      </c>
      <c r="E123" s="39"/>
      <c r="F123" s="23">
        <f t="shared" si="5"/>
        <v>86818929.608500034</v>
      </c>
    </row>
    <row r="124" spans="1:6" s="5" customFormat="1" ht="15.75" x14ac:dyDescent="0.25">
      <c r="A124" s="22">
        <v>44882</v>
      </c>
      <c r="B124" s="32"/>
      <c r="C124" s="40" t="s">
        <v>125</v>
      </c>
      <c r="D124" s="39">
        <v>264108.79999999999</v>
      </c>
      <c r="E124" s="39"/>
      <c r="F124" s="23">
        <f t="shared" si="5"/>
        <v>87083038.408500031</v>
      </c>
    </row>
    <row r="125" spans="1:6" s="5" customFormat="1" ht="15.75" x14ac:dyDescent="0.25">
      <c r="A125" s="22">
        <v>44882</v>
      </c>
      <c r="B125" s="32"/>
      <c r="C125" s="40" t="s">
        <v>126</v>
      </c>
      <c r="D125" s="39">
        <v>4152095.39</v>
      </c>
      <c r="E125" s="39"/>
      <c r="F125" s="23">
        <f t="shared" si="5"/>
        <v>91235133.798500031</v>
      </c>
    </row>
    <row r="126" spans="1:6" s="5" customFormat="1" ht="15.75" x14ac:dyDescent="0.25">
      <c r="A126" s="22">
        <v>44883</v>
      </c>
      <c r="B126" s="32"/>
      <c r="C126" s="40" t="s">
        <v>19</v>
      </c>
      <c r="D126" s="39">
        <v>90366</v>
      </c>
      <c r="E126" s="39"/>
      <c r="F126" s="23">
        <f t="shared" si="5"/>
        <v>91325499.798500031</v>
      </c>
    </row>
    <row r="127" spans="1:6" s="5" customFormat="1" ht="15.75" x14ac:dyDescent="0.25">
      <c r="A127" s="22">
        <v>44883</v>
      </c>
      <c r="B127" s="32"/>
      <c r="C127" s="40" t="s">
        <v>20</v>
      </c>
      <c r="D127" s="39">
        <v>101.2</v>
      </c>
      <c r="E127" s="39">
        <f>+D127*0.025</f>
        <v>2.5300000000000002</v>
      </c>
      <c r="F127" s="23">
        <f t="shared" si="5"/>
        <v>91325598.468500033</v>
      </c>
    </row>
    <row r="128" spans="1:6" s="5" customFormat="1" ht="15.75" x14ac:dyDescent="0.25">
      <c r="A128" s="22">
        <v>44883</v>
      </c>
      <c r="B128" s="32"/>
      <c r="C128" s="40" t="s">
        <v>20</v>
      </c>
      <c r="D128" s="39">
        <v>1500</v>
      </c>
      <c r="E128" s="39">
        <f t="shared" ref="E128:E132" si="7">+D128*0.025</f>
        <v>37.5</v>
      </c>
      <c r="F128" s="23">
        <f t="shared" si="5"/>
        <v>91327060.968500033</v>
      </c>
    </row>
    <row r="129" spans="1:6" s="5" customFormat="1" ht="15.75" x14ac:dyDescent="0.25">
      <c r="A129" s="22">
        <v>44883</v>
      </c>
      <c r="B129" s="32"/>
      <c r="C129" s="40" t="s">
        <v>20</v>
      </c>
      <c r="D129" s="39">
        <v>3050.5</v>
      </c>
      <c r="E129" s="39">
        <f t="shared" si="7"/>
        <v>76.262500000000003</v>
      </c>
      <c r="F129" s="23">
        <f t="shared" si="5"/>
        <v>91330035.20600003</v>
      </c>
    </row>
    <row r="130" spans="1:6" s="5" customFormat="1" ht="15.75" x14ac:dyDescent="0.25">
      <c r="A130" s="22">
        <v>44883</v>
      </c>
      <c r="B130" s="32"/>
      <c r="C130" s="40" t="s">
        <v>20</v>
      </c>
      <c r="D130" s="39">
        <v>300</v>
      </c>
      <c r="E130" s="39">
        <f t="shared" si="7"/>
        <v>7.5</v>
      </c>
      <c r="F130" s="23">
        <f t="shared" si="5"/>
        <v>91330327.70600003</v>
      </c>
    </row>
    <row r="131" spans="1:6" s="5" customFormat="1" ht="15.75" x14ac:dyDescent="0.25">
      <c r="A131" s="22">
        <v>44883</v>
      </c>
      <c r="B131" s="32"/>
      <c r="C131" s="40" t="s">
        <v>20</v>
      </c>
      <c r="D131" s="39">
        <v>1896.23</v>
      </c>
      <c r="E131" s="39">
        <f t="shared" si="7"/>
        <v>47.405750000000005</v>
      </c>
      <c r="F131" s="23">
        <f t="shared" si="5"/>
        <v>91332176.530250028</v>
      </c>
    </row>
    <row r="132" spans="1:6" s="5" customFormat="1" ht="15.75" x14ac:dyDescent="0.25">
      <c r="A132" s="22">
        <v>44883</v>
      </c>
      <c r="B132" s="32"/>
      <c r="C132" s="40" t="s">
        <v>20</v>
      </c>
      <c r="D132" s="39">
        <v>4000</v>
      </c>
      <c r="E132" s="39">
        <f t="shared" si="7"/>
        <v>100</v>
      </c>
      <c r="F132" s="23">
        <f t="shared" si="5"/>
        <v>91336076.530250028</v>
      </c>
    </row>
    <row r="133" spans="1:6" s="5" customFormat="1" ht="47.25" x14ac:dyDescent="0.25">
      <c r="A133" s="22">
        <v>44883</v>
      </c>
      <c r="B133" s="32" t="s">
        <v>54</v>
      </c>
      <c r="C133" s="37" t="s">
        <v>127</v>
      </c>
      <c r="D133" s="39"/>
      <c r="E133" s="39">
        <v>1159900.3799999999</v>
      </c>
      <c r="F133" s="23">
        <f t="shared" si="5"/>
        <v>90176176.150250033</v>
      </c>
    </row>
    <row r="134" spans="1:6" s="5" customFormat="1" ht="47.25" x14ac:dyDescent="0.25">
      <c r="A134" s="22">
        <v>44883</v>
      </c>
      <c r="B134" s="32" t="s">
        <v>55</v>
      </c>
      <c r="C134" s="37" t="s">
        <v>128</v>
      </c>
      <c r="D134" s="39"/>
      <c r="E134" s="39">
        <v>28215</v>
      </c>
      <c r="F134" s="23">
        <f t="shared" si="5"/>
        <v>90147961.150250033</v>
      </c>
    </row>
    <row r="135" spans="1:6" s="5" customFormat="1" ht="31.5" x14ac:dyDescent="0.25">
      <c r="A135" s="22">
        <v>44883</v>
      </c>
      <c r="B135" s="32" t="s">
        <v>56</v>
      </c>
      <c r="C135" s="37" t="s">
        <v>129</v>
      </c>
      <c r="D135" s="39"/>
      <c r="E135" s="39">
        <v>622423.41</v>
      </c>
      <c r="F135" s="23">
        <f t="shared" si="5"/>
        <v>89525537.740250036</v>
      </c>
    </row>
    <row r="136" spans="1:6" s="5" customFormat="1" ht="15.75" x14ac:dyDescent="0.25">
      <c r="A136" s="22">
        <v>44886</v>
      </c>
      <c r="B136" s="32"/>
      <c r="C136" s="40" t="s">
        <v>19</v>
      </c>
      <c r="D136" s="39">
        <v>32571</v>
      </c>
      <c r="E136" s="39"/>
      <c r="F136" s="23">
        <f t="shared" si="5"/>
        <v>89558108.740250036</v>
      </c>
    </row>
    <row r="137" spans="1:6" s="5" customFormat="1" ht="15.75" x14ac:dyDescent="0.25">
      <c r="A137" s="22">
        <v>44886</v>
      </c>
      <c r="B137" s="32"/>
      <c r="C137" s="40" t="s">
        <v>20</v>
      </c>
      <c r="D137" s="39">
        <v>149.81</v>
      </c>
      <c r="E137" s="39">
        <f>+D137*0.025</f>
        <v>3.7452500000000004</v>
      </c>
      <c r="F137" s="23">
        <f t="shared" si="5"/>
        <v>89558254.805000037</v>
      </c>
    </row>
    <row r="138" spans="1:6" s="5" customFormat="1" ht="15.75" x14ac:dyDescent="0.25">
      <c r="A138" s="22">
        <v>44886</v>
      </c>
      <c r="B138" s="32"/>
      <c r="C138" s="40" t="s">
        <v>20</v>
      </c>
      <c r="D138" s="39">
        <v>1600</v>
      </c>
      <c r="E138" s="39">
        <f>+D138*0.025</f>
        <v>40</v>
      </c>
      <c r="F138" s="23">
        <f t="shared" si="5"/>
        <v>89559814.805000037</v>
      </c>
    </row>
    <row r="139" spans="1:6" s="5" customFormat="1" ht="15.75" x14ac:dyDescent="0.25">
      <c r="A139" s="22">
        <v>44886</v>
      </c>
      <c r="B139" s="32"/>
      <c r="C139" s="40" t="s">
        <v>130</v>
      </c>
      <c r="D139" s="39">
        <v>8001.79</v>
      </c>
      <c r="E139" s="39"/>
      <c r="F139" s="23">
        <f t="shared" si="5"/>
        <v>89567816.595000044</v>
      </c>
    </row>
    <row r="140" spans="1:6" s="5" customFormat="1" ht="15.75" x14ac:dyDescent="0.25">
      <c r="A140" s="22">
        <v>44886</v>
      </c>
      <c r="B140" s="32"/>
      <c r="C140" s="40" t="s">
        <v>130</v>
      </c>
      <c r="D140" s="39">
        <v>51852.09</v>
      </c>
      <c r="E140" s="39"/>
      <c r="F140" s="23">
        <f t="shared" si="5"/>
        <v>89619668.685000047</v>
      </c>
    </row>
    <row r="141" spans="1:6" s="5" customFormat="1" ht="15.75" x14ac:dyDescent="0.25">
      <c r="A141" s="22">
        <v>44886</v>
      </c>
      <c r="B141" s="32"/>
      <c r="C141" s="40" t="s">
        <v>130</v>
      </c>
      <c r="D141" s="39">
        <v>1278995.56</v>
      </c>
      <c r="E141" s="39"/>
      <c r="F141" s="23">
        <f t="shared" si="5"/>
        <v>90898664.245000049</v>
      </c>
    </row>
    <row r="142" spans="1:6" s="5" customFormat="1" ht="15.75" x14ac:dyDescent="0.25">
      <c r="A142" s="22">
        <v>44886</v>
      </c>
      <c r="B142" s="32"/>
      <c r="C142" s="40" t="s">
        <v>130</v>
      </c>
      <c r="D142" s="39">
        <v>105909.4</v>
      </c>
      <c r="E142" s="39"/>
      <c r="F142" s="23">
        <f t="shared" ref="F142:F205" si="8">F141+D142-E142</f>
        <v>91004573.645000055</v>
      </c>
    </row>
    <row r="143" spans="1:6" s="5" customFormat="1" ht="15.75" x14ac:dyDescent="0.25">
      <c r="A143" s="22">
        <v>44886</v>
      </c>
      <c r="B143" s="32"/>
      <c r="C143" s="40" t="s">
        <v>131</v>
      </c>
      <c r="D143" s="39">
        <v>368643.11</v>
      </c>
      <c r="E143" s="39"/>
      <c r="F143" s="23">
        <f t="shared" si="8"/>
        <v>91373216.755000055</v>
      </c>
    </row>
    <row r="144" spans="1:6" s="5" customFormat="1" ht="15.75" x14ac:dyDescent="0.25">
      <c r="A144" s="22">
        <v>44886</v>
      </c>
      <c r="B144" s="32" t="s">
        <v>57</v>
      </c>
      <c r="C144" s="40" t="s">
        <v>132</v>
      </c>
      <c r="D144" s="39"/>
      <c r="E144" s="39">
        <v>1224740</v>
      </c>
      <c r="F144" s="23">
        <f t="shared" si="8"/>
        <v>90148476.755000055</v>
      </c>
    </row>
    <row r="145" spans="1:6" s="5" customFormat="1" ht="31.5" x14ac:dyDescent="0.25">
      <c r="A145" s="22">
        <v>44886</v>
      </c>
      <c r="B145" s="32" t="s">
        <v>58</v>
      </c>
      <c r="C145" s="37" t="s">
        <v>133</v>
      </c>
      <c r="D145" s="39"/>
      <c r="E145" s="39">
        <v>282957.5</v>
      </c>
      <c r="F145" s="23">
        <f t="shared" si="8"/>
        <v>89865519.255000055</v>
      </c>
    </row>
    <row r="146" spans="1:6" s="5" customFormat="1" ht="31.5" x14ac:dyDescent="0.25">
      <c r="A146" s="22">
        <v>44886</v>
      </c>
      <c r="B146" s="32" t="s">
        <v>59</v>
      </c>
      <c r="C146" s="37" t="s">
        <v>134</v>
      </c>
      <c r="D146" s="39"/>
      <c r="E146" s="39">
        <v>653695</v>
      </c>
      <c r="F146" s="23">
        <f t="shared" si="8"/>
        <v>89211824.255000055</v>
      </c>
    </row>
    <row r="147" spans="1:6" s="5" customFormat="1" ht="31.5" x14ac:dyDescent="0.25">
      <c r="A147" s="22">
        <v>44886</v>
      </c>
      <c r="B147" s="32"/>
      <c r="C147" s="37" t="s">
        <v>135</v>
      </c>
      <c r="D147" s="39">
        <v>653695</v>
      </c>
      <c r="E147" s="39"/>
      <c r="F147" s="23">
        <f t="shared" si="8"/>
        <v>89865519.255000055</v>
      </c>
    </row>
    <row r="148" spans="1:6" s="5" customFormat="1" ht="15.75" x14ac:dyDescent="0.25">
      <c r="A148" s="22">
        <v>44887</v>
      </c>
      <c r="B148" s="32"/>
      <c r="C148" s="40" t="s">
        <v>19</v>
      </c>
      <c r="D148" s="39">
        <v>32511</v>
      </c>
      <c r="E148" s="39"/>
      <c r="F148" s="23">
        <f t="shared" si="8"/>
        <v>89898030.255000055</v>
      </c>
    </row>
    <row r="149" spans="1:6" s="5" customFormat="1" ht="15.75" x14ac:dyDescent="0.25">
      <c r="A149" s="22">
        <v>44887</v>
      </c>
      <c r="B149" s="32"/>
      <c r="C149" s="40" t="s">
        <v>20</v>
      </c>
      <c r="D149" s="39">
        <v>409.7</v>
      </c>
      <c r="E149" s="39">
        <f>+D149*0.025</f>
        <v>10.2425</v>
      </c>
      <c r="F149" s="23">
        <f t="shared" si="8"/>
        <v>89898429.712500051</v>
      </c>
    </row>
    <row r="150" spans="1:6" s="5" customFormat="1" ht="15.75" x14ac:dyDescent="0.25">
      <c r="A150" s="22">
        <v>44887</v>
      </c>
      <c r="B150" s="32"/>
      <c r="C150" s="40" t="s">
        <v>20</v>
      </c>
      <c r="D150" s="39">
        <v>296</v>
      </c>
      <c r="E150" s="39">
        <f t="shared" ref="E150:E153" si="9">+D150*0.025</f>
        <v>7.4</v>
      </c>
      <c r="F150" s="23">
        <f t="shared" si="8"/>
        <v>89898718.312500045</v>
      </c>
    </row>
    <row r="151" spans="1:6" s="5" customFormat="1" ht="15.75" x14ac:dyDescent="0.25">
      <c r="A151" s="22">
        <v>44887</v>
      </c>
      <c r="B151" s="32"/>
      <c r="C151" s="40" t="s">
        <v>20</v>
      </c>
      <c r="D151" s="39">
        <v>3000</v>
      </c>
      <c r="E151" s="39">
        <f t="shared" si="9"/>
        <v>75</v>
      </c>
      <c r="F151" s="23">
        <f t="shared" si="8"/>
        <v>89901643.312500045</v>
      </c>
    </row>
    <row r="152" spans="1:6" s="5" customFormat="1" ht="15.75" x14ac:dyDescent="0.25">
      <c r="A152" s="22">
        <v>44887</v>
      </c>
      <c r="B152" s="32"/>
      <c r="C152" s="40" t="s">
        <v>20</v>
      </c>
      <c r="D152" s="39">
        <v>200</v>
      </c>
      <c r="E152" s="39">
        <f t="shared" si="9"/>
        <v>5</v>
      </c>
      <c r="F152" s="23">
        <f t="shared" si="8"/>
        <v>89901838.312500045</v>
      </c>
    </row>
    <row r="153" spans="1:6" s="5" customFormat="1" ht="15.75" x14ac:dyDescent="0.25">
      <c r="A153" s="22">
        <v>44887</v>
      </c>
      <c r="B153" s="32"/>
      <c r="C153" s="40" t="s">
        <v>20</v>
      </c>
      <c r="D153" s="39">
        <v>60.38</v>
      </c>
      <c r="E153" s="39">
        <f t="shared" si="9"/>
        <v>1.5095000000000001</v>
      </c>
      <c r="F153" s="23">
        <f t="shared" si="8"/>
        <v>89901897.183000043</v>
      </c>
    </row>
    <row r="154" spans="1:6" s="5" customFormat="1" ht="15.75" x14ac:dyDescent="0.25">
      <c r="A154" s="22">
        <v>44887</v>
      </c>
      <c r="B154" s="32"/>
      <c r="C154" s="40" t="s">
        <v>136</v>
      </c>
      <c r="D154" s="39">
        <v>248514.09</v>
      </c>
      <c r="E154" s="39"/>
      <c r="F154" s="23">
        <f t="shared" si="8"/>
        <v>90150411.273000047</v>
      </c>
    </row>
    <row r="155" spans="1:6" s="5" customFormat="1" ht="15.75" x14ac:dyDescent="0.25">
      <c r="A155" s="22">
        <v>44887</v>
      </c>
      <c r="B155" s="32"/>
      <c r="C155" s="40" t="s">
        <v>137</v>
      </c>
      <c r="D155" s="39">
        <v>237897.9</v>
      </c>
      <c r="E155" s="39"/>
      <c r="F155" s="23">
        <f t="shared" si="8"/>
        <v>90388309.173000053</v>
      </c>
    </row>
    <row r="156" spans="1:6" s="5" customFormat="1" ht="78.75" x14ac:dyDescent="0.25">
      <c r="A156" s="22">
        <v>44887</v>
      </c>
      <c r="B156" s="32" t="s">
        <v>60</v>
      </c>
      <c r="C156" s="37" t="s">
        <v>138</v>
      </c>
      <c r="D156" s="39"/>
      <c r="E156" s="39">
        <v>248544.5</v>
      </c>
      <c r="F156" s="23">
        <f t="shared" si="8"/>
        <v>90139764.673000053</v>
      </c>
    </row>
    <row r="157" spans="1:6" s="5" customFormat="1" ht="31.5" x14ac:dyDescent="0.25">
      <c r="A157" s="22">
        <v>44887</v>
      </c>
      <c r="B157" s="32" t="s">
        <v>61</v>
      </c>
      <c r="C157" s="37" t="s">
        <v>139</v>
      </c>
      <c r="D157" s="39"/>
      <c r="E157" s="39">
        <v>741740.74</v>
      </c>
      <c r="F157" s="23">
        <f t="shared" si="8"/>
        <v>89398023.933000058</v>
      </c>
    </row>
    <row r="158" spans="1:6" s="5" customFormat="1" ht="15.75" x14ac:dyDescent="0.25">
      <c r="A158" s="22">
        <v>44887</v>
      </c>
      <c r="B158" s="32" t="s">
        <v>62</v>
      </c>
      <c r="C158" s="40" t="s">
        <v>140</v>
      </c>
      <c r="D158" s="39"/>
      <c r="E158" s="39">
        <v>141573.75</v>
      </c>
      <c r="F158" s="23">
        <f t="shared" si="8"/>
        <v>89256450.183000058</v>
      </c>
    </row>
    <row r="159" spans="1:6" s="5" customFormat="1" ht="31.5" x14ac:dyDescent="0.25">
      <c r="A159" s="22">
        <v>44887</v>
      </c>
      <c r="B159" s="32" t="s">
        <v>63</v>
      </c>
      <c r="C159" s="37" t="s">
        <v>141</v>
      </c>
      <c r="D159" s="39"/>
      <c r="E159" s="39">
        <v>403050.66</v>
      </c>
      <c r="F159" s="23">
        <f t="shared" si="8"/>
        <v>88853399.523000062</v>
      </c>
    </row>
    <row r="160" spans="1:6" s="5" customFormat="1" ht="31.5" x14ac:dyDescent="0.25">
      <c r="A160" s="22">
        <v>44887</v>
      </c>
      <c r="B160" s="32" t="s">
        <v>64</v>
      </c>
      <c r="C160" s="37" t="s">
        <v>142</v>
      </c>
      <c r="D160" s="39"/>
      <c r="E160" s="39">
        <v>167200</v>
      </c>
      <c r="F160" s="23">
        <f t="shared" si="8"/>
        <v>88686199.523000062</v>
      </c>
    </row>
    <row r="161" spans="1:6" s="5" customFormat="1" ht="31.5" x14ac:dyDescent="0.25">
      <c r="A161" s="22">
        <v>44887</v>
      </c>
      <c r="B161" s="32" t="s">
        <v>65</v>
      </c>
      <c r="C161" s="36" t="s">
        <v>143</v>
      </c>
      <c r="D161" s="39"/>
      <c r="E161" s="39">
        <v>320071</v>
      </c>
      <c r="F161" s="23">
        <f t="shared" si="8"/>
        <v>88366128.523000062</v>
      </c>
    </row>
    <row r="162" spans="1:6" s="5" customFormat="1" ht="15.75" x14ac:dyDescent="0.25">
      <c r="A162" s="22">
        <v>44887</v>
      </c>
      <c r="B162" s="32" t="s">
        <v>66</v>
      </c>
      <c r="C162" s="40" t="s">
        <v>144</v>
      </c>
      <c r="D162" s="39"/>
      <c r="E162" s="39">
        <v>913037.32</v>
      </c>
      <c r="F162" s="23">
        <f t="shared" si="8"/>
        <v>87453091.203000069</v>
      </c>
    </row>
    <row r="163" spans="1:6" s="5" customFormat="1" ht="15.75" x14ac:dyDescent="0.25">
      <c r="A163" s="22">
        <v>44887</v>
      </c>
      <c r="B163" s="32" t="s">
        <v>67</v>
      </c>
      <c r="C163" s="40" t="s">
        <v>145</v>
      </c>
      <c r="D163" s="39"/>
      <c r="E163" s="39">
        <v>171475</v>
      </c>
      <c r="F163" s="23">
        <f t="shared" si="8"/>
        <v>87281616.203000069</v>
      </c>
    </row>
    <row r="164" spans="1:6" s="5" customFormat="1" ht="31.5" x14ac:dyDescent="0.25">
      <c r="A164" s="22">
        <v>44887</v>
      </c>
      <c r="B164" s="32" t="s">
        <v>68</v>
      </c>
      <c r="C164" s="36" t="s">
        <v>146</v>
      </c>
      <c r="D164" s="39"/>
      <c r="E164" s="39">
        <v>183158.88</v>
      </c>
      <c r="F164" s="23">
        <f t="shared" si="8"/>
        <v>87098457.323000073</v>
      </c>
    </row>
    <row r="165" spans="1:6" s="5" customFormat="1" ht="31.5" x14ac:dyDescent="0.25">
      <c r="A165" s="22">
        <v>44887</v>
      </c>
      <c r="B165" s="32" t="s">
        <v>69</v>
      </c>
      <c r="C165" s="36" t="s">
        <v>147</v>
      </c>
      <c r="D165" s="39"/>
      <c r="E165" s="39">
        <v>494911.24</v>
      </c>
      <c r="F165" s="23">
        <f t="shared" si="8"/>
        <v>86603546.083000079</v>
      </c>
    </row>
    <row r="166" spans="1:6" s="5" customFormat="1" ht="31.5" x14ac:dyDescent="0.25">
      <c r="A166" s="22">
        <v>44887</v>
      </c>
      <c r="B166" s="32" t="s">
        <v>70</v>
      </c>
      <c r="C166" s="36" t="s">
        <v>148</v>
      </c>
      <c r="D166" s="39"/>
      <c r="E166" s="39">
        <v>281867.2</v>
      </c>
      <c r="F166" s="23">
        <f t="shared" si="8"/>
        <v>86321678.883000076</v>
      </c>
    </row>
    <row r="167" spans="1:6" s="5" customFormat="1" ht="47.25" x14ac:dyDescent="0.25">
      <c r="A167" s="22">
        <v>44887</v>
      </c>
      <c r="B167" s="32" t="s">
        <v>71</v>
      </c>
      <c r="C167" s="41" t="s">
        <v>149</v>
      </c>
      <c r="D167" s="39"/>
      <c r="E167" s="39">
        <v>17216</v>
      </c>
      <c r="F167" s="23">
        <f t="shared" si="8"/>
        <v>86304462.883000076</v>
      </c>
    </row>
    <row r="168" spans="1:6" s="5" customFormat="1" ht="47.25" x14ac:dyDescent="0.25">
      <c r="A168" s="22">
        <v>44887</v>
      </c>
      <c r="B168" s="32" t="s">
        <v>72</v>
      </c>
      <c r="C168" s="37" t="s">
        <v>150</v>
      </c>
      <c r="D168" s="39"/>
      <c r="E168" s="39">
        <v>17216</v>
      </c>
      <c r="F168" s="23">
        <f t="shared" si="8"/>
        <v>86287246.883000076</v>
      </c>
    </row>
    <row r="169" spans="1:6" s="5" customFormat="1" ht="47.25" x14ac:dyDescent="0.25">
      <c r="A169" s="22">
        <v>44887</v>
      </c>
      <c r="B169" s="32" t="s">
        <v>73</v>
      </c>
      <c r="C169" s="37" t="s">
        <v>151</v>
      </c>
      <c r="D169" s="39"/>
      <c r="E169" s="39">
        <v>17216</v>
      </c>
      <c r="F169" s="23">
        <f t="shared" si="8"/>
        <v>86270030.883000076</v>
      </c>
    </row>
    <row r="170" spans="1:6" s="5" customFormat="1" ht="15.75" x14ac:dyDescent="0.25">
      <c r="A170" s="22">
        <v>44888</v>
      </c>
      <c r="B170" s="32"/>
      <c r="C170" s="40" t="s">
        <v>19</v>
      </c>
      <c r="D170" s="39">
        <v>29971</v>
      </c>
      <c r="E170" s="39"/>
      <c r="F170" s="23">
        <f t="shared" si="8"/>
        <v>86300001.883000076</v>
      </c>
    </row>
    <row r="171" spans="1:6" s="5" customFormat="1" ht="15.75" x14ac:dyDescent="0.25">
      <c r="A171" s="22">
        <v>44888</v>
      </c>
      <c r="B171" s="32"/>
      <c r="C171" s="40" t="s">
        <v>20</v>
      </c>
      <c r="D171" s="39">
        <v>500</v>
      </c>
      <c r="E171" s="39">
        <f>+D171*0.025</f>
        <v>12.5</v>
      </c>
      <c r="F171" s="23">
        <f t="shared" si="8"/>
        <v>86300489.383000076</v>
      </c>
    </row>
    <row r="172" spans="1:6" s="5" customFormat="1" ht="15.75" x14ac:dyDescent="0.25">
      <c r="A172" s="22">
        <v>44888</v>
      </c>
      <c r="B172" s="32"/>
      <c r="C172" s="40" t="s">
        <v>20</v>
      </c>
      <c r="D172" s="39">
        <v>793.2</v>
      </c>
      <c r="E172" s="39">
        <f t="shared" ref="E172:E174" si="10">+D172*0.025</f>
        <v>19.830000000000002</v>
      </c>
      <c r="F172" s="23">
        <f t="shared" si="8"/>
        <v>86301262.753000081</v>
      </c>
    </row>
    <row r="173" spans="1:6" s="5" customFormat="1" ht="15.75" x14ac:dyDescent="0.25">
      <c r="A173" s="22">
        <v>44888</v>
      </c>
      <c r="B173" s="32"/>
      <c r="C173" s="40" t="s">
        <v>20</v>
      </c>
      <c r="D173" s="39">
        <v>700</v>
      </c>
      <c r="E173" s="39">
        <f t="shared" si="10"/>
        <v>17.5</v>
      </c>
      <c r="F173" s="23">
        <f t="shared" si="8"/>
        <v>86301945.253000081</v>
      </c>
    </row>
    <row r="174" spans="1:6" s="5" customFormat="1" ht="15.75" x14ac:dyDescent="0.25">
      <c r="A174" s="22">
        <v>44888</v>
      </c>
      <c r="B174" s="32"/>
      <c r="C174" s="40" t="s">
        <v>20</v>
      </c>
      <c r="D174" s="39">
        <v>965</v>
      </c>
      <c r="E174" s="39">
        <f t="shared" si="10"/>
        <v>24.125</v>
      </c>
      <c r="F174" s="23">
        <f t="shared" si="8"/>
        <v>86302886.128000081</v>
      </c>
    </row>
    <row r="175" spans="1:6" s="5" customFormat="1" ht="15.75" x14ac:dyDescent="0.25">
      <c r="A175" s="22">
        <v>44888</v>
      </c>
      <c r="B175" s="32"/>
      <c r="C175" s="40" t="s">
        <v>22</v>
      </c>
      <c r="D175" s="39">
        <v>334347.17</v>
      </c>
      <c r="E175" s="39"/>
      <c r="F175" s="23">
        <f t="shared" si="8"/>
        <v>86637233.298000082</v>
      </c>
    </row>
    <row r="176" spans="1:6" s="5" customFormat="1" ht="15.75" x14ac:dyDescent="0.25">
      <c r="A176" s="22">
        <v>44888</v>
      </c>
      <c r="B176" s="32"/>
      <c r="C176" s="40" t="s">
        <v>152</v>
      </c>
      <c r="D176" s="39">
        <v>484895.86</v>
      </c>
      <c r="E176" s="39"/>
      <c r="F176" s="23">
        <f t="shared" si="8"/>
        <v>87122129.158000082</v>
      </c>
    </row>
    <row r="177" spans="1:6" s="5" customFormat="1" ht="15.75" x14ac:dyDescent="0.25">
      <c r="A177" s="22">
        <v>44888</v>
      </c>
      <c r="B177" s="32"/>
      <c r="C177" s="40" t="s">
        <v>22</v>
      </c>
      <c r="D177" s="39">
        <v>244978.03</v>
      </c>
      <c r="E177" s="39"/>
      <c r="F177" s="23">
        <f t="shared" si="8"/>
        <v>87367107.188000083</v>
      </c>
    </row>
    <row r="178" spans="1:6" s="5" customFormat="1" ht="63" x14ac:dyDescent="0.25">
      <c r="A178" s="22">
        <v>44888</v>
      </c>
      <c r="B178" s="32" t="s">
        <v>74</v>
      </c>
      <c r="C178" s="36" t="s">
        <v>153</v>
      </c>
      <c r="D178" s="39"/>
      <c r="E178" s="39">
        <v>12789.96</v>
      </c>
      <c r="F178" s="23">
        <f t="shared" si="8"/>
        <v>87354317.22800009</v>
      </c>
    </row>
    <row r="179" spans="1:6" s="5" customFormat="1" ht="31.5" x14ac:dyDescent="0.25">
      <c r="A179" s="22">
        <v>44888</v>
      </c>
      <c r="B179" s="32" t="s">
        <v>75</v>
      </c>
      <c r="C179" s="37" t="s">
        <v>154</v>
      </c>
      <c r="D179" s="39"/>
      <c r="E179" s="39">
        <v>472.53</v>
      </c>
      <c r="F179" s="23">
        <f t="shared" si="8"/>
        <v>87353844.698000088</v>
      </c>
    </row>
    <row r="180" spans="1:6" s="5" customFormat="1" ht="31.5" x14ac:dyDescent="0.25">
      <c r="A180" s="22">
        <v>44888</v>
      </c>
      <c r="B180" s="32" t="s">
        <v>76</v>
      </c>
      <c r="C180" s="37" t="s">
        <v>155</v>
      </c>
      <c r="D180" s="39"/>
      <c r="E180" s="39">
        <v>1091.93</v>
      </c>
      <c r="F180" s="23">
        <f t="shared" si="8"/>
        <v>87352752.768000081</v>
      </c>
    </row>
    <row r="181" spans="1:6" s="5" customFormat="1" ht="47.25" x14ac:dyDescent="0.25">
      <c r="A181" s="22">
        <v>44888</v>
      </c>
      <c r="B181" s="32" t="s">
        <v>77</v>
      </c>
      <c r="C181" s="37" t="s">
        <v>156</v>
      </c>
      <c r="D181" s="39"/>
      <c r="E181" s="39">
        <v>18000</v>
      </c>
      <c r="F181" s="23">
        <f t="shared" si="8"/>
        <v>87334752.768000081</v>
      </c>
    </row>
    <row r="182" spans="1:6" s="5" customFormat="1" ht="31.5" x14ac:dyDescent="0.25">
      <c r="A182" s="22">
        <v>44888</v>
      </c>
      <c r="B182" s="32" t="s">
        <v>78</v>
      </c>
      <c r="C182" s="37" t="s">
        <v>157</v>
      </c>
      <c r="D182" s="39"/>
      <c r="E182" s="39">
        <v>60345</v>
      </c>
      <c r="F182" s="23">
        <f t="shared" si="8"/>
        <v>87274407.768000081</v>
      </c>
    </row>
    <row r="183" spans="1:6" s="5" customFormat="1" ht="31.5" x14ac:dyDescent="0.25">
      <c r="A183" s="22">
        <v>44888</v>
      </c>
      <c r="B183" s="32" t="s">
        <v>79</v>
      </c>
      <c r="C183" s="37" t="s">
        <v>158</v>
      </c>
      <c r="D183" s="39"/>
      <c r="E183" s="39">
        <v>366187</v>
      </c>
      <c r="F183" s="23">
        <f t="shared" si="8"/>
        <v>86908220.768000081</v>
      </c>
    </row>
    <row r="184" spans="1:6" s="5" customFormat="1" ht="31.5" x14ac:dyDescent="0.25">
      <c r="A184" s="22">
        <v>44888</v>
      </c>
      <c r="B184" s="32" t="s">
        <v>80</v>
      </c>
      <c r="C184" s="37" t="s">
        <v>159</v>
      </c>
      <c r="D184" s="39"/>
      <c r="E184" s="39">
        <v>11526</v>
      </c>
      <c r="F184" s="23">
        <f t="shared" si="8"/>
        <v>86896694.768000081</v>
      </c>
    </row>
    <row r="185" spans="1:6" s="5" customFormat="1" ht="15.75" x14ac:dyDescent="0.25">
      <c r="A185" s="22">
        <v>44889</v>
      </c>
      <c r="B185" s="32"/>
      <c r="C185" s="40" t="s">
        <v>19</v>
      </c>
      <c r="D185" s="39">
        <v>24081</v>
      </c>
      <c r="E185" s="39"/>
      <c r="F185" s="23">
        <f t="shared" si="8"/>
        <v>86920775.768000081</v>
      </c>
    </row>
    <row r="186" spans="1:6" s="5" customFormat="1" ht="15.75" x14ac:dyDescent="0.25">
      <c r="A186" s="22">
        <v>44889</v>
      </c>
      <c r="B186" s="32"/>
      <c r="C186" s="40" t="s">
        <v>20</v>
      </c>
      <c r="D186" s="39">
        <v>200</v>
      </c>
      <c r="E186" s="39">
        <f>+D186*0.025</f>
        <v>5</v>
      </c>
      <c r="F186" s="23">
        <f t="shared" si="8"/>
        <v>86920970.768000081</v>
      </c>
    </row>
    <row r="187" spans="1:6" s="5" customFormat="1" ht="15.75" x14ac:dyDescent="0.25">
      <c r="A187" s="22">
        <v>44889</v>
      </c>
      <c r="B187" s="32"/>
      <c r="C187" s="40" t="s">
        <v>20</v>
      </c>
      <c r="D187" s="39">
        <v>1735.48</v>
      </c>
      <c r="E187" s="39">
        <f t="shared" ref="E187:E188" si="11">+D187*0.025</f>
        <v>43.387</v>
      </c>
      <c r="F187" s="23">
        <f t="shared" si="8"/>
        <v>86922662.861000091</v>
      </c>
    </row>
    <row r="188" spans="1:6" s="5" customFormat="1" ht="15.75" x14ac:dyDescent="0.25">
      <c r="A188" s="22">
        <v>44889</v>
      </c>
      <c r="B188" s="32"/>
      <c r="C188" s="40" t="s">
        <v>20</v>
      </c>
      <c r="D188" s="39">
        <v>161</v>
      </c>
      <c r="E188" s="39">
        <f t="shared" si="11"/>
        <v>4.0250000000000004</v>
      </c>
      <c r="F188" s="23">
        <f t="shared" si="8"/>
        <v>86922819.836000085</v>
      </c>
    </row>
    <row r="189" spans="1:6" s="5" customFormat="1" ht="15.75" x14ac:dyDescent="0.25">
      <c r="A189" s="22">
        <v>44890</v>
      </c>
      <c r="B189" s="32"/>
      <c r="C189" s="40" t="s">
        <v>19</v>
      </c>
      <c r="D189" s="39">
        <v>37906</v>
      </c>
      <c r="E189" s="39"/>
      <c r="F189" s="23">
        <f t="shared" si="8"/>
        <v>86960725.836000085</v>
      </c>
    </row>
    <row r="190" spans="1:6" s="5" customFormat="1" ht="15.75" x14ac:dyDescent="0.25">
      <c r="A190" s="22">
        <v>44890</v>
      </c>
      <c r="B190" s="32"/>
      <c r="C190" s="40" t="s">
        <v>20</v>
      </c>
      <c r="D190" s="39">
        <v>1410</v>
      </c>
      <c r="E190" s="39">
        <f>+D190*0.025</f>
        <v>35.25</v>
      </c>
      <c r="F190" s="23">
        <f t="shared" si="8"/>
        <v>86962100.586000085</v>
      </c>
    </row>
    <row r="191" spans="1:6" s="5" customFormat="1" ht="15.75" x14ac:dyDescent="0.25">
      <c r="A191" s="22">
        <v>44890</v>
      </c>
      <c r="B191" s="32"/>
      <c r="C191" s="40" t="s">
        <v>20</v>
      </c>
      <c r="D191" s="39">
        <v>138</v>
      </c>
      <c r="E191" s="39">
        <f t="shared" ref="E191:E192" si="12">+D191*0.025</f>
        <v>3.45</v>
      </c>
      <c r="F191" s="23">
        <f t="shared" si="8"/>
        <v>86962235.136000082</v>
      </c>
    </row>
    <row r="192" spans="1:6" s="5" customFormat="1" ht="15.75" x14ac:dyDescent="0.25">
      <c r="A192" s="22">
        <v>44890</v>
      </c>
      <c r="B192" s="32"/>
      <c r="C192" s="40" t="s">
        <v>20</v>
      </c>
      <c r="D192" s="39">
        <v>715</v>
      </c>
      <c r="E192" s="39">
        <f t="shared" si="12"/>
        <v>17.875</v>
      </c>
      <c r="F192" s="23">
        <f t="shared" si="8"/>
        <v>86962932.261000082</v>
      </c>
    </row>
    <row r="193" spans="1:6" s="5" customFormat="1" ht="31.5" x14ac:dyDescent="0.25">
      <c r="A193" s="22">
        <v>44890</v>
      </c>
      <c r="B193" s="32" t="s">
        <v>81</v>
      </c>
      <c r="C193" s="37" t="s">
        <v>160</v>
      </c>
      <c r="D193" s="39"/>
      <c r="E193" s="39">
        <v>60834.82</v>
      </c>
      <c r="F193" s="23">
        <f t="shared" si="8"/>
        <v>86902097.441000089</v>
      </c>
    </row>
    <row r="194" spans="1:6" s="5" customFormat="1" ht="31.5" x14ac:dyDescent="0.25">
      <c r="A194" s="22">
        <v>44890</v>
      </c>
      <c r="B194" s="32" t="s">
        <v>82</v>
      </c>
      <c r="C194" s="37" t="s">
        <v>161</v>
      </c>
      <c r="D194" s="39"/>
      <c r="E194" s="39">
        <v>478942.5</v>
      </c>
      <c r="F194" s="23">
        <f t="shared" si="8"/>
        <v>86423154.941000089</v>
      </c>
    </row>
    <row r="195" spans="1:6" s="5" customFormat="1" ht="31.5" x14ac:dyDescent="0.25">
      <c r="A195" s="22">
        <v>44890</v>
      </c>
      <c r="B195" s="32" t="s">
        <v>83</v>
      </c>
      <c r="C195" s="37" t="s">
        <v>162</v>
      </c>
      <c r="D195" s="39"/>
      <c r="E195" s="39">
        <v>991800</v>
      </c>
      <c r="F195" s="23">
        <f t="shared" si="8"/>
        <v>85431354.941000089</v>
      </c>
    </row>
    <row r="196" spans="1:6" s="5" customFormat="1" ht="15.75" x14ac:dyDescent="0.25">
      <c r="A196" s="22">
        <v>44890</v>
      </c>
      <c r="B196" s="32" t="s">
        <v>84</v>
      </c>
      <c r="C196" s="37" t="s">
        <v>163</v>
      </c>
      <c r="D196" s="39"/>
      <c r="E196" s="39">
        <v>598500</v>
      </c>
      <c r="F196" s="23">
        <f t="shared" si="8"/>
        <v>84832854.941000089</v>
      </c>
    </row>
    <row r="197" spans="1:6" s="5" customFormat="1" ht="31.5" x14ac:dyDescent="0.25">
      <c r="A197" s="22">
        <v>44890</v>
      </c>
      <c r="B197" s="32" t="s">
        <v>85</v>
      </c>
      <c r="C197" s="37" t="s">
        <v>164</v>
      </c>
      <c r="D197" s="39"/>
      <c r="E197" s="39">
        <v>997500</v>
      </c>
      <c r="F197" s="23">
        <f t="shared" si="8"/>
        <v>83835354.941000089</v>
      </c>
    </row>
    <row r="198" spans="1:6" s="5" customFormat="1" ht="31.5" x14ac:dyDescent="0.25">
      <c r="A198" s="22">
        <v>44890</v>
      </c>
      <c r="B198" s="32" t="s">
        <v>86</v>
      </c>
      <c r="C198" s="37" t="s">
        <v>165</v>
      </c>
      <c r="D198" s="39"/>
      <c r="E198" s="39">
        <v>478800</v>
      </c>
      <c r="F198" s="23">
        <f t="shared" si="8"/>
        <v>83356554.941000089</v>
      </c>
    </row>
    <row r="199" spans="1:6" s="5" customFormat="1" ht="15.75" x14ac:dyDescent="0.25">
      <c r="A199" s="22">
        <v>44891</v>
      </c>
      <c r="B199" s="32"/>
      <c r="C199" s="40" t="s">
        <v>19</v>
      </c>
      <c r="D199" s="39">
        <v>75071</v>
      </c>
      <c r="E199" s="39"/>
      <c r="F199" s="23">
        <f t="shared" si="8"/>
        <v>83431625.941000089</v>
      </c>
    </row>
    <row r="200" spans="1:6" s="5" customFormat="1" ht="15.75" x14ac:dyDescent="0.25">
      <c r="A200" s="22">
        <v>44893</v>
      </c>
      <c r="B200" s="32"/>
      <c r="C200" s="40" t="s">
        <v>19</v>
      </c>
      <c r="D200" s="39">
        <v>30477</v>
      </c>
      <c r="E200" s="39"/>
      <c r="F200" s="23">
        <f t="shared" si="8"/>
        <v>83462102.941000089</v>
      </c>
    </row>
    <row r="201" spans="1:6" s="5" customFormat="1" ht="15.75" x14ac:dyDescent="0.25">
      <c r="A201" s="22">
        <v>44893</v>
      </c>
      <c r="B201" s="32"/>
      <c r="C201" s="40" t="s">
        <v>20</v>
      </c>
      <c r="D201" s="39">
        <v>400</v>
      </c>
      <c r="E201" s="39">
        <f>+D201*0.025</f>
        <v>10</v>
      </c>
      <c r="F201" s="23">
        <f t="shared" si="8"/>
        <v>83462492.941000089</v>
      </c>
    </row>
    <row r="202" spans="1:6" s="5" customFormat="1" ht="15.75" x14ac:dyDescent="0.25">
      <c r="A202" s="22">
        <v>44893</v>
      </c>
      <c r="B202" s="32"/>
      <c r="C202" s="40" t="s">
        <v>20</v>
      </c>
      <c r="D202" s="39">
        <v>2106.8000000000002</v>
      </c>
      <c r="E202" s="39">
        <f t="shared" ref="E202:E205" si="13">+D202*0.025</f>
        <v>52.670000000000009</v>
      </c>
      <c r="F202" s="23">
        <f t="shared" si="8"/>
        <v>83464547.071000084</v>
      </c>
    </row>
    <row r="203" spans="1:6" s="5" customFormat="1" ht="15.75" x14ac:dyDescent="0.25">
      <c r="A203" s="22">
        <v>44893</v>
      </c>
      <c r="B203" s="32"/>
      <c r="C203" s="40" t="s">
        <v>20</v>
      </c>
      <c r="D203" s="39">
        <v>828.24</v>
      </c>
      <c r="E203" s="39">
        <f t="shared" si="13"/>
        <v>20.706000000000003</v>
      </c>
      <c r="F203" s="23">
        <f t="shared" si="8"/>
        <v>83465354.605000079</v>
      </c>
    </row>
    <row r="204" spans="1:6" s="5" customFormat="1" ht="15.75" x14ac:dyDescent="0.25">
      <c r="A204" s="22">
        <v>44893</v>
      </c>
      <c r="B204" s="32"/>
      <c r="C204" s="40" t="s">
        <v>20</v>
      </c>
      <c r="D204" s="39">
        <v>1046.2</v>
      </c>
      <c r="E204" s="39">
        <f t="shared" si="13"/>
        <v>26.155000000000001</v>
      </c>
      <c r="F204" s="23">
        <f t="shared" si="8"/>
        <v>83466374.65000008</v>
      </c>
    </row>
    <row r="205" spans="1:6" s="5" customFormat="1" ht="15.75" x14ac:dyDescent="0.25">
      <c r="A205" s="22">
        <v>44893</v>
      </c>
      <c r="B205" s="32"/>
      <c r="C205" s="40" t="s">
        <v>20</v>
      </c>
      <c r="D205" s="39">
        <v>1262.94</v>
      </c>
      <c r="E205" s="39">
        <f t="shared" si="13"/>
        <v>31.573500000000003</v>
      </c>
      <c r="F205" s="23">
        <f t="shared" si="8"/>
        <v>83467606.016500071</v>
      </c>
    </row>
    <row r="206" spans="1:6" s="5" customFormat="1" ht="15.75" x14ac:dyDescent="0.25">
      <c r="A206" s="22">
        <v>44893</v>
      </c>
      <c r="B206" s="32"/>
      <c r="C206" s="40" t="s">
        <v>23</v>
      </c>
      <c r="D206" s="39">
        <v>28713577.079999998</v>
      </c>
      <c r="E206" s="39"/>
      <c r="F206" s="23">
        <f t="shared" ref="F206:F228" si="14">F205+D206-E206</f>
        <v>112181183.09650007</v>
      </c>
    </row>
    <row r="207" spans="1:6" s="5" customFormat="1" ht="15.75" x14ac:dyDescent="0.25">
      <c r="A207" s="22">
        <v>44893</v>
      </c>
      <c r="B207" s="32"/>
      <c r="C207" s="40" t="s">
        <v>21</v>
      </c>
      <c r="D207" s="39">
        <v>2657782.16</v>
      </c>
      <c r="E207" s="39"/>
      <c r="F207" s="23">
        <f t="shared" si="14"/>
        <v>114838965.25650007</v>
      </c>
    </row>
    <row r="208" spans="1:6" s="5" customFormat="1" ht="15.75" x14ac:dyDescent="0.25">
      <c r="A208" s="22">
        <v>44893</v>
      </c>
      <c r="B208" s="32"/>
      <c r="C208" s="40" t="s">
        <v>24</v>
      </c>
      <c r="D208" s="39">
        <v>184470.13</v>
      </c>
      <c r="E208" s="39"/>
      <c r="F208" s="23">
        <f t="shared" si="14"/>
        <v>115023435.38650006</v>
      </c>
    </row>
    <row r="209" spans="1:6" s="5" customFormat="1" ht="15.75" x14ac:dyDescent="0.25">
      <c r="A209" s="22">
        <v>44893</v>
      </c>
      <c r="B209" s="32"/>
      <c r="C209" s="40" t="s">
        <v>166</v>
      </c>
      <c r="D209" s="39">
        <v>50000</v>
      </c>
      <c r="E209" s="39"/>
      <c r="F209" s="23">
        <f t="shared" si="14"/>
        <v>115073435.38650006</v>
      </c>
    </row>
    <row r="210" spans="1:6" s="5" customFormat="1" ht="15.75" x14ac:dyDescent="0.25">
      <c r="A210" s="22">
        <v>44893</v>
      </c>
      <c r="B210" s="32"/>
      <c r="C210" s="40" t="s">
        <v>23</v>
      </c>
      <c r="D210" s="39">
        <v>50000</v>
      </c>
      <c r="E210" s="39"/>
      <c r="F210" s="23">
        <f t="shared" si="14"/>
        <v>115123435.38650006</v>
      </c>
    </row>
    <row r="211" spans="1:6" s="5" customFormat="1" ht="15.75" x14ac:dyDescent="0.25">
      <c r="A211" s="22">
        <v>44894</v>
      </c>
      <c r="B211" s="32"/>
      <c r="C211" s="40" t="s">
        <v>19</v>
      </c>
      <c r="D211" s="39">
        <v>49870</v>
      </c>
      <c r="E211" s="39"/>
      <c r="F211" s="23">
        <f t="shared" si="14"/>
        <v>115173305.38650006</v>
      </c>
    </row>
    <row r="212" spans="1:6" s="5" customFormat="1" ht="15.75" x14ac:dyDescent="0.25">
      <c r="A212" s="22">
        <v>44894</v>
      </c>
      <c r="B212" s="32"/>
      <c r="C212" s="40" t="s">
        <v>20</v>
      </c>
      <c r="D212" s="39">
        <v>1738.44</v>
      </c>
      <c r="E212" s="39">
        <f>D212*0.025</f>
        <v>43.461000000000006</v>
      </c>
      <c r="F212" s="23">
        <f t="shared" si="14"/>
        <v>115175000.36550006</v>
      </c>
    </row>
    <row r="213" spans="1:6" s="5" customFormat="1" ht="15.75" x14ac:dyDescent="0.25">
      <c r="A213" s="22">
        <v>44894</v>
      </c>
      <c r="B213" s="32"/>
      <c r="C213" s="40" t="s">
        <v>20</v>
      </c>
      <c r="D213" s="39">
        <v>828.46</v>
      </c>
      <c r="E213" s="39">
        <f t="shared" ref="E213:E216" si="15">D213*0.025</f>
        <v>20.711500000000001</v>
      </c>
      <c r="F213" s="23">
        <f t="shared" si="14"/>
        <v>115175808.11400005</v>
      </c>
    </row>
    <row r="214" spans="1:6" s="5" customFormat="1" ht="15.75" x14ac:dyDescent="0.25">
      <c r="A214" s="22">
        <v>44894</v>
      </c>
      <c r="B214" s="32"/>
      <c r="C214" s="40" t="s">
        <v>20</v>
      </c>
      <c r="D214" s="39">
        <v>678.04</v>
      </c>
      <c r="E214" s="39">
        <f t="shared" si="15"/>
        <v>16.951000000000001</v>
      </c>
      <c r="F214" s="23">
        <f t="shared" si="14"/>
        <v>115176469.20300005</v>
      </c>
    </row>
    <row r="215" spans="1:6" s="5" customFormat="1" ht="15.75" x14ac:dyDescent="0.25">
      <c r="A215" s="22">
        <v>44894</v>
      </c>
      <c r="B215" s="32"/>
      <c r="C215" s="40" t="s">
        <v>20</v>
      </c>
      <c r="D215" s="39">
        <v>3000</v>
      </c>
      <c r="E215" s="39">
        <f t="shared" si="15"/>
        <v>75</v>
      </c>
      <c r="F215" s="23">
        <f t="shared" si="14"/>
        <v>115179394.20300005</v>
      </c>
    </row>
    <row r="216" spans="1:6" s="5" customFormat="1" ht="15.75" x14ac:dyDescent="0.25">
      <c r="A216" s="22">
        <v>44894</v>
      </c>
      <c r="B216" s="32"/>
      <c r="C216" s="40" t="s">
        <v>20</v>
      </c>
      <c r="D216" s="39">
        <v>6744</v>
      </c>
      <c r="E216" s="39">
        <f t="shared" si="15"/>
        <v>168.60000000000002</v>
      </c>
      <c r="F216" s="23">
        <f t="shared" si="14"/>
        <v>115185969.60300006</v>
      </c>
    </row>
    <row r="217" spans="1:6" s="5" customFormat="1" ht="31.5" x14ac:dyDescent="0.25">
      <c r="A217" s="22">
        <v>44894</v>
      </c>
      <c r="B217" s="32"/>
      <c r="C217" s="37" t="s">
        <v>167</v>
      </c>
      <c r="D217" s="39">
        <v>39340.400000000001</v>
      </c>
      <c r="E217" s="39"/>
      <c r="F217" s="23">
        <f t="shared" si="14"/>
        <v>115225310.00300007</v>
      </c>
    </row>
    <row r="218" spans="1:6" s="5" customFormat="1" ht="15.75" x14ac:dyDescent="0.25">
      <c r="A218" s="22">
        <v>44895</v>
      </c>
      <c r="B218" s="32"/>
      <c r="C218" s="40" t="s">
        <v>19</v>
      </c>
      <c r="D218" s="39">
        <v>11861</v>
      </c>
      <c r="E218" s="39"/>
      <c r="F218" s="23">
        <f t="shared" si="14"/>
        <v>115237171.00300007</v>
      </c>
    </row>
    <row r="219" spans="1:6" s="5" customFormat="1" ht="15.75" x14ac:dyDescent="0.25">
      <c r="A219" s="22">
        <v>44895</v>
      </c>
      <c r="B219" s="32"/>
      <c r="C219" s="40" t="s">
        <v>20</v>
      </c>
      <c r="D219" s="39">
        <v>1404</v>
      </c>
      <c r="E219" s="39">
        <f>D219*0.025</f>
        <v>35.1</v>
      </c>
      <c r="F219" s="23">
        <f t="shared" si="14"/>
        <v>115238539.90300007</v>
      </c>
    </row>
    <row r="220" spans="1:6" s="5" customFormat="1" ht="15.75" x14ac:dyDescent="0.25">
      <c r="A220" s="22">
        <v>44895</v>
      </c>
      <c r="B220" s="32"/>
      <c r="C220" s="40" t="s">
        <v>20</v>
      </c>
      <c r="D220" s="39">
        <v>10000</v>
      </c>
      <c r="E220" s="39">
        <f t="shared" ref="E220:E221" si="16">D220*0.025</f>
        <v>250</v>
      </c>
      <c r="F220" s="23">
        <f t="shared" si="14"/>
        <v>115248289.90300007</v>
      </c>
    </row>
    <row r="221" spans="1:6" s="5" customFormat="1" ht="15.75" x14ac:dyDescent="0.25">
      <c r="A221" s="22">
        <v>44895</v>
      </c>
      <c r="B221" s="32"/>
      <c r="C221" s="40" t="s">
        <v>20</v>
      </c>
      <c r="D221" s="39">
        <v>100</v>
      </c>
      <c r="E221" s="39">
        <f t="shared" si="16"/>
        <v>2.5</v>
      </c>
      <c r="F221" s="23">
        <f t="shared" si="14"/>
        <v>115248387.40300007</v>
      </c>
    </row>
    <row r="222" spans="1:6" s="5" customFormat="1" ht="31.5" x14ac:dyDescent="0.25">
      <c r="A222" s="22">
        <v>44895</v>
      </c>
      <c r="B222" s="32"/>
      <c r="C222" s="37" t="s">
        <v>168</v>
      </c>
      <c r="D222" s="39">
        <v>222981.87</v>
      </c>
      <c r="E222" s="39"/>
      <c r="F222" s="23">
        <f t="shared" si="14"/>
        <v>115471369.27300008</v>
      </c>
    </row>
    <row r="223" spans="1:6" s="5" customFormat="1" ht="15.75" x14ac:dyDescent="0.25">
      <c r="A223" s="22">
        <v>44895</v>
      </c>
      <c r="B223" s="32" t="s">
        <v>87</v>
      </c>
      <c r="C223" s="37" t="s">
        <v>169</v>
      </c>
      <c r="D223" s="39"/>
      <c r="E223" s="39">
        <v>48764.17</v>
      </c>
      <c r="F223" s="23">
        <f t="shared" si="14"/>
        <v>115422605.10300007</v>
      </c>
    </row>
    <row r="224" spans="1:6" s="5" customFormat="1" ht="15.75" x14ac:dyDescent="0.25">
      <c r="A224" s="22">
        <v>44895</v>
      </c>
      <c r="B224" s="32" t="s">
        <v>88</v>
      </c>
      <c r="C224" s="37" t="s">
        <v>170</v>
      </c>
      <c r="D224" s="39"/>
      <c r="E224" s="39">
        <v>27873.47</v>
      </c>
      <c r="F224" s="23">
        <f t="shared" si="14"/>
        <v>115394731.63300008</v>
      </c>
    </row>
    <row r="225" spans="1:128" s="5" customFormat="1" ht="31.5" x14ac:dyDescent="0.25">
      <c r="A225" s="22">
        <v>44895</v>
      </c>
      <c r="B225" s="34"/>
      <c r="C225" s="37" t="s">
        <v>171</v>
      </c>
      <c r="D225" s="39">
        <v>86307.5</v>
      </c>
      <c r="E225" s="39"/>
      <c r="F225" s="23">
        <f t="shared" si="14"/>
        <v>115481039.13300008</v>
      </c>
    </row>
    <row r="226" spans="1:128" s="5" customFormat="1" ht="15.75" x14ac:dyDescent="0.25">
      <c r="A226" s="22">
        <v>44895</v>
      </c>
      <c r="B226" s="32"/>
      <c r="C226" s="37" t="s">
        <v>173</v>
      </c>
      <c r="D226" s="39">
        <v>1128775.93</v>
      </c>
      <c r="E226" s="39"/>
      <c r="F226" s="23">
        <f t="shared" si="14"/>
        <v>116609815.06300008</v>
      </c>
    </row>
    <row r="227" spans="1:128" s="5" customFormat="1" ht="15.75" x14ac:dyDescent="0.25">
      <c r="A227" s="22">
        <v>44895</v>
      </c>
      <c r="B227" s="32"/>
      <c r="C227" s="37" t="s">
        <v>173</v>
      </c>
      <c r="D227" s="39">
        <v>227253.7</v>
      </c>
      <c r="E227" s="39"/>
      <c r="F227" s="23">
        <f t="shared" si="14"/>
        <v>116837068.76300009</v>
      </c>
    </row>
    <row r="228" spans="1:128" s="5" customFormat="1" ht="15.75" x14ac:dyDescent="0.25">
      <c r="A228" s="22">
        <v>44895</v>
      </c>
      <c r="B228" s="32"/>
      <c r="C228" s="37" t="s">
        <v>173</v>
      </c>
      <c r="D228" s="39">
        <v>331839.88</v>
      </c>
      <c r="E228" s="39"/>
      <c r="F228" s="24">
        <f t="shared" si="14"/>
        <v>117168908.64300008</v>
      </c>
    </row>
    <row r="229" spans="1:128" s="6" customFormat="1" thickBot="1" x14ac:dyDescent="0.3">
      <c r="A229" s="25"/>
      <c r="B229" s="26"/>
      <c r="C229" s="27"/>
      <c r="D229" s="28">
        <f>SUM(D12:D228)</f>
        <v>88417151.310000017</v>
      </c>
      <c r="E229" s="28">
        <f>SUM(E12:E228)</f>
        <v>68970159.76350002</v>
      </c>
      <c r="F229" s="2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thickTop="1" x14ac:dyDescent="0.25">
      <c r="A230" s="25"/>
      <c r="B230" s="26"/>
      <c r="C230" s="27"/>
      <c r="D230" s="30"/>
      <c r="E230" s="30"/>
      <c r="F230" s="31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3"/>
      <c r="B231" s="1"/>
      <c r="C231" s="2"/>
      <c r="D231" s="7"/>
      <c r="E231" s="7"/>
      <c r="F231" s="1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3"/>
      <c r="B232" s="1"/>
      <c r="C232" s="2"/>
      <c r="D232" s="7"/>
      <c r="E232" s="7"/>
      <c r="F232" s="1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3"/>
      <c r="B233" s="1"/>
      <c r="C233" s="2"/>
      <c r="D233" s="7"/>
      <c r="E233" s="7"/>
      <c r="F233" s="1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3"/>
      <c r="B234" s="1"/>
      <c r="C234" s="2"/>
      <c r="D234" s="7"/>
      <c r="E234" s="7"/>
      <c r="F234" s="1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3"/>
      <c r="B235" s="1"/>
      <c r="C235" s="2"/>
      <c r="D235" s="7"/>
      <c r="E235" s="7"/>
      <c r="F235" s="1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3"/>
      <c r="B236" s="1"/>
      <c r="C236" s="2"/>
      <c r="D236" s="7"/>
      <c r="E236" s="7"/>
      <c r="F236" s="1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3"/>
      <c r="B237" s="1"/>
      <c r="C237" s="2"/>
      <c r="D237" s="7"/>
      <c r="E237" s="7"/>
      <c r="F237" s="1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43" t="s">
        <v>13</v>
      </c>
      <c r="B238" s="43"/>
      <c r="C238" s="43"/>
      <c r="D238" s="43"/>
      <c r="E238" s="43"/>
      <c r="F238" s="43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42" t="s">
        <v>14</v>
      </c>
      <c r="B239" s="42"/>
      <c r="C239" s="42"/>
      <c r="D239" s="42"/>
      <c r="E239" s="42"/>
      <c r="F239" s="42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17"/>
      <c r="B240" s="17"/>
      <c r="C240" s="17"/>
      <c r="D240" s="17"/>
      <c r="E240" s="17"/>
      <c r="F240" s="1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17"/>
      <c r="B241" s="17"/>
      <c r="C241" s="17"/>
      <c r="D241" s="17"/>
      <c r="E241" s="17"/>
      <c r="F241" s="1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17"/>
      <c r="B242" s="17"/>
      <c r="C242" s="17"/>
      <c r="D242" s="17"/>
      <c r="E242" s="17"/>
      <c r="F242" s="1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17"/>
      <c r="B243" s="17"/>
      <c r="C243" s="17"/>
      <c r="D243" s="17"/>
      <c r="E243" s="17"/>
      <c r="F243" s="1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17"/>
      <c r="B244" s="17"/>
      <c r="C244" s="17"/>
      <c r="D244" s="17"/>
      <c r="E244" s="17"/>
      <c r="F244" s="1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17"/>
      <c r="B245" s="17"/>
      <c r="C245" s="17"/>
      <c r="D245" s="17"/>
      <c r="E245" s="17"/>
      <c r="F245" s="1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17"/>
      <c r="B246" s="17"/>
      <c r="C246" s="17"/>
      <c r="D246" s="17"/>
      <c r="E246" s="17"/>
      <c r="F246" s="1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17"/>
      <c r="B247" s="17"/>
      <c r="C247" s="17"/>
      <c r="D247" s="17"/>
      <c r="E247" s="17"/>
      <c r="F247" s="1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4"/>
      <c r="B248" s="4"/>
      <c r="C248" s="4"/>
      <c r="D248" s="4"/>
      <c r="E248" s="4"/>
      <c r="F248" s="4"/>
    </row>
    <row r="249" spans="1:128" s="6" customFormat="1" ht="15.75" x14ac:dyDescent="0.25">
      <c r="A249" s="4"/>
      <c r="B249" s="4"/>
      <c r="C249" s="4"/>
      <c r="D249" s="4"/>
      <c r="E249" s="4"/>
      <c r="F249" s="4"/>
    </row>
    <row r="250" spans="1:128" s="6" customFormat="1" ht="15.75" x14ac:dyDescent="0.25">
      <c r="A250" s="4"/>
      <c r="B250" s="15" t="s">
        <v>15</v>
      </c>
      <c r="C250" s="4"/>
      <c r="D250" s="4"/>
      <c r="E250" s="43" t="s">
        <v>16</v>
      </c>
      <c r="F250" s="43"/>
    </row>
    <row r="251" spans="1:128" s="6" customFormat="1" ht="15.75" x14ac:dyDescent="0.25">
      <c r="A251" s="4"/>
      <c r="B251" s="18" t="s">
        <v>26</v>
      </c>
      <c r="C251" s="4"/>
      <c r="D251" s="4"/>
      <c r="E251" s="42" t="s">
        <v>17</v>
      </c>
      <c r="F251" s="42"/>
    </row>
    <row r="252" spans="1:128" s="6" customFormat="1" ht="15.75" x14ac:dyDescent="0.25">
      <c r="A252" s="4"/>
      <c r="B252" s="4"/>
      <c r="C252" s="4"/>
      <c r="D252" s="4"/>
      <c r="E252" s="4"/>
      <c r="F252" s="4"/>
    </row>
    <row r="253" spans="1:128" s="6" customFormat="1" ht="15.75" x14ac:dyDescent="0.25">
      <c r="A253" s="4"/>
      <c r="B253" s="19"/>
      <c r="C253" s="4"/>
      <c r="D253" s="4"/>
      <c r="E253" s="20"/>
      <c r="F253" s="20"/>
    </row>
    <row r="254" spans="1:128" s="6" customFormat="1" ht="15.75" x14ac:dyDescent="0.25">
      <c r="A254" s="4"/>
      <c r="B254" s="19"/>
      <c r="C254" s="4"/>
      <c r="D254" s="4"/>
      <c r="E254" s="20"/>
      <c r="F254" s="20"/>
    </row>
    <row r="255" spans="1:128" s="6" customFormat="1" ht="15.75" x14ac:dyDescent="0.25">
      <c r="A255" s="4"/>
      <c r="B255" s="19"/>
      <c r="C255" s="4"/>
      <c r="D255" s="4"/>
      <c r="E255" s="20"/>
      <c r="F255" s="20"/>
    </row>
    <row r="256" spans="1:128" s="6" customFormat="1" ht="15.75" x14ac:dyDescent="0.25"/>
    <row r="257" s="6" customFormat="1" ht="15.75" x14ac:dyDescent="0.25"/>
    <row r="258" s="6" customFormat="1" ht="15.75" x14ac:dyDescent="0.25"/>
    <row r="259" s="6" customFormat="1" ht="15.75" x14ac:dyDescent="0.25"/>
    <row r="260" s="6" customFormat="1" ht="15.75" x14ac:dyDescent="0.25"/>
    <row r="261" s="6" customFormat="1" ht="15.75" x14ac:dyDescent="0.25"/>
    <row r="262" s="6" customFormat="1" ht="15.75" x14ac:dyDescent="0.25"/>
    <row r="263" s="6" customFormat="1" ht="15.75" x14ac:dyDescent="0.25"/>
    <row r="264" s="6" customFormat="1" ht="15.75" x14ac:dyDescent="0.25"/>
    <row r="265" s="6" customFormat="1" ht="15.75" x14ac:dyDescent="0.25"/>
    <row r="266" s="6" customFormat="1" ht="15.75" x14ac:dyDescent="0.25"/>
    <row r="267" s="6" customFormat="1" ht="15.75" x14ac:dyDescent="0.25"/>
    <row r="268" s="6" customFormat="1" ht="15.75" x14ac:dyDescent="0.25"/>
    <row r="269" s="6" customFormat="1" ht="15.75" x14ac:dyDescent="0.25"/>
    <row r="270" s="6" customFormat="1" ht="15.75" x14ac:dyDescent="0.25"/>
    <row r="271" s="6" customFormat="1" ht="15.75" x14ac:dyDescent="0.25"/>
    <row r="272" s="6" customFormat="1" ht="15.75" x14ac:dyDescent="0.25"/>
    <row r="273" s="6" customFormat="1" ht="15.75" x14ac:dyDescent="0.25"/>
    <row r="274" s="6" customFormat="1" ht="15.75" x14ac:dyDescent="0.25"/>
    <row r="275" s="6" customFormat="1" ht="15.75" x14ac:dyDescent="0.25"/>
    <row r="276" s="6" customFormat="1" ht="15.75" x14ac:dyDescent="0.25"/>
    <row r="277" s="6" customFormat="1" ht="15.75" x14ac:dyDescent="0.25"/>
    <row r="278" s="6" customFormat="1" ht="15.75" x14ac:dyDescent="0.25"/>
    <row r="279" s="6" customFormat="1" ht="15.75" x14ac:dyDescent="0.25"/>
    <row r="280" s="6" customFormat="1" ht="15.75" x14ac:dyDescent="0.25"/>
    <row r="281" s="6" customFormat="1" ht="15.75" x14ac:dyDescent="0.25"/>
    <row r="282" s="6" customFormat="1" ht="15.75" x14ac:dyDescent="0.25"/>
    <row r="283" s="6" customFormat="1" ht="15.75" x14ac:dyDescent="0.25"/>
    <row r="284" s="6" customFormat="1" ht="15.75" x14ac:dyDescent="0.25"/>
    <row r="285" s="6" customFormat="1" ht="15.75" x14ac:dyDescent="0.25"/>
    <row r="286" s="6" customFormat="1" ht="15.75" x14ac:dyDescent="0.25"/>
    <row r="287" s="6" customFormat="1" ht="15.75" x14ac:dyDescent="0.25"/>
    <row r="288" s="6" customFormat="1" ht="15.75" x14ac:dyDescent="0.25"/>
    <row r="289" s="6" customFormat="1" ht="15.75" x14ac:dyDescent="0.25"/>
    <row r="290" s="6" customFormat="1" ht="15.75" x14ac:dyDescent="0.25"/>
    <row r="291" s="6" customFormat="1" ht="15.75" x14ac:dyDescent="0.25"/>
    <row r="292" s="6" customFormat="1" ht="15.75" x14ac:dyDescent="0.25"/>
    <row r="293" s="6" customFormat="1" ht="15.75" x14ac:dyDescent="0.25"/>
    <row r="294" s="6" customFormat="1" ht="15.75" x14ac:dyDescent="0.25"/>
    <row r="295" s="6" customFormat="1" ht="15.75" x14ac:dyDescent="0.25"/>
    <row r="296" s="6" customFormat="1" ht="15.75" x14ac:dyDescent="0.25"/>
    <row r="297" s="6" customFormat="1" ht="15.75" x14ac:dyDescent="0.25"/>
    <row r="298" s="6" customFormat="1" ht="15.75" x14ac:dyDescent="0.25"/>
    <row r="299" s="6" customFormat="1" ht="15.75" x14ac:dyDescent="0.25"/>
    <row r="300" s="6" customFormat="1" ht="15.75" x14ac:dyDescent="0.25"/>
    <row r="301" s="6" customFormat="1" ht="15.75" x14ac:dyDescent="0.25"/>
    <row r="302" s="6" customFormat="1" ht="15.75" x14ac:dyDescent="0.25"/>
    <row r="303" s="6" customFormat="1" ht="15.75" x14ac:dyDescent="0.25"/>
    <row r="304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pans="1:6" s="6" customFormat="1" ht="15.75" x14ac:dyDescent="0.25"/>
    <row r="338" spans="1:6" s="6" customFormat="1" ht="15.75" x14ac:dyDescent="0.25"/>
    <row r="339" spans="1:6" s="6" customFormat="1" ht="15.75" x14ac:dyDescent="0.25"/>
    <row r="340" spans="1:6" s="6" customFormat="1" ht="15.75" x14ac:dyDescent="0.25"/>
    <row r="341" spans="1:6" s="6" customFormat="1" ht="15.75" x14ac:dyDescent="0.25"/>
    <row r="342" spans="1:6" s="6" customFormat="1" ht="15.75" x14ac:dyDescent="0.25"/>
    <row r="343" spans="1:6" s="6" customFormat="1" ht="15.75" x14ac:dyDescent="0.25"/>
    <row r="344" spans="1:6" s="6" customFormat="1" ht="15.75" x14ac:dyDescent="0.25"/>
    <row r="345" spans="1:6" s="6" customFormat="1" ht="15.75" x14ac:dyDescent="0.25"/>
    <row r="346" spans="1:6" s="6" customFormat="1" ht="15.75" x14ac:dyDescent="0.25"/>
    <row r="347" spans="1:6" ht="15.75" x14ac:dyDescent="0.25">
      <c r="A347" s="4"/>
      <c r="B347" s="6"/>
      <c r="C347" s="6"/>
      <c r="D347" s="6"/>
      <c r="E347" s="6"/>
      <c r="F347" s="6"/>
    </row>
    <row r="348" spans="1:6" ht="15.75" x14ac:dyDescent="0.25">
      <c r="A348" s="4"/>
      <c r="B348" s="6"/>
      <c r="C348" s="6"/>
      <c r="D348" s="6"/>
      <c r="E348" s="6"/>
      <c r="F348" s="6"/>
    </row>
    <row r="349" spans="1:6" ht="15.75" x14ac:dyDescent="0.25">
      <c r="A349" s="4"/>
      <c r="B349" s="6"/>
      <c r="C349" s="6"/>
      <c r="D349" s="6"/>
      <c r="E349" s="6"/>
      <c r="F349" s="6"/>
    </row>
    <row r="350" spans="1:6" ht="15.75" x14ac:dyDescent="0.25">
      <c r="A350" s="4"/>
      <c r="B350" s="6"/>
      <c r="C350" s="6"/>
      <c r="D350" s="6"/>
      <c r="E350" s="6"/>
    </row>
    <row r="351" spans="1:6" ht="15.75" x14ac:dyDescent="0.25">
      <c r="A351" s="4"/>
      <c r="B351" s="6"/>
      <c r="C351" s="6"/>
      <c r="D351" s="6"/>
      <c r="E351" s="6"/>
    </row>
    <row r="352" spans="1:6" ht="15.75" x14ac:dyDescent="0.25"/>
    <row r="740" spans="1:6" ht="16.5" customHeight="1" x14ac:dyDescent="0.25">
      <c r="A740" s="4"/>
      <c r="F740" s="8"/>
    </row>
    <row r="741" spans="1:6" ht="15.75" x14ac:dyDescent="0.25">
      <c r="A741" s="4"/>
    </row>
    <row r="742" spans="1:6" ht="15.75" x14ac:dyDescent="0.25"/>
  </sheetData>
  <mergeCells count="13">
    <mergeCell ref="A6:F6"/>
    <mergeCell ref="A7:F7"/>
    <mergeCell ref="A8:F8"/>
    <mergeCell ref="A1:F1"/>
    <mergeCell ref="A2:F2"/>
    <mergeCell ref="A3:F3"/>
    <mergeCell ref="A4:F4"/>
    <mergeCell ref="A5:F5"/>
    <mergeCell ref="A239:F239"/>
    <mergeCell ref="A238:F238"/>
    <mergeCell ref="E250:F250"/>
    <mergeCell ref="E251:F251"/>
    <mergeCell ref="D10:E10"/>
  </mergeCells>
  <pageMargins left="0.19685039370078741" right="0.19685039370078741" top="0.19685039370078741" bottom="0.19685039370078741" header="0.31496062992125984" footer="0.31496062992125984"/>
  <pageSetup scale="70" orientation="portrait" r:id="rId1"/>
  <rowBreaks count="1" manualBreakCount="1">
    <brk id="25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UNICA 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Raynerys Castillo Rodriguez</cp:lastModifiedBy>
  <cp:lastPrinted>2022-12-12T15:49:38Z</cp:lastPrinted>
  <dcterms:created xsi:type="dcterms:W3CDTF">2015-02-19T20:04:54Z</dcterms:created>
  <dcterms:modified xsi:type="dcterms:W3CDTF">2022-12-12T16:42:54Z</dcterms:modified>
</cp:coreProperties>
</file>