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C51" i="2" l="1"/>
  <c r="C25" i="2"/>
  <c r="C15" i="2"/>
  <c r="C9" i="2"/>
  <c r="B35" i="2"/>
  <c r="C8" i="2" l="1"/>
  <c r="C83" i="2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C61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73" i="2"/>
  <c r="C84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<sst xmlns="http://schemas.openxmlformats.org/spreadsheetml/2006/main" count="93" uniqueCount="93">
  <si>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</si>
  <si>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</si>
  <si>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</si>
  <si>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</si>
  <si>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</si>
  <si>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</si>
  <si>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</si>
  <si>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</si>
  <si>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</si>
  <si>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</si>
  <si>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</si>
  <si>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</si>
  <si>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</si>
  <si>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</si>
  <si>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</si>
  <si>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</si>
  <si>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</si>
  <si>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</si>
  <si>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</si>
  <si>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</si>
  <si>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</si>
  <si>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</si>
  <si>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</si>
  <si>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</si>
  <si>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</si>
  <si>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</si>
  <si>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</si>
  <si>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</si>
  <si>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</si>
  <si>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</si>
  <si>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</si>
  <si>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</si>
  <si>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</si>
  <si>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</si>
  <si>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</si>
  <si>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</si>
  <si>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</si>
  <si>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</si>
  <si>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</si>
  <si>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</si>
  <si>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</si>
  <si>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</si>
  <si>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</si>
  <si>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</si>
  <si>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</si>
  <si>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</si>
  <si>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</si>
  <si>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</si>
  <si>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</si>
  <si>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</si>
  <si>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</si>
  <si>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</si>
  <si>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</si>
  <si>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</si>
  <si>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</si>
  <si>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</si>
  <si>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</si>
  <si>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</si>
  <si>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</si>
  <si>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</si>
  <si>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</si>
  <si>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</si>
  <si>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</si>
  <si>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</si>
  <si>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</si>
  <si>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</si>
  <si>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</si>
  <si>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</si>
  <si>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</si>
  <si>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</si>
  <si>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</si>
  <si>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</si>
  <si>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</si>
  <si>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</si>
  <si>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</si>
  <si>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</si>
  <si>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</si>
  <si>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</si>
  <si>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</si>
  <si>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</si>
  <si>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</si>
  <si>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</si>
  <si>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</si>
  <si>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</si>
  <si>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</si>
  <si>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</si>
  <si>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</si>
  <si>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</si>
  <si>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</si>
  <si>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</si>
  <si>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</si>
  <si>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</si>
  <si>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Junio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</si>
</sst>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0" xfId="1" applyFont="1" applyBorder="1"/>
    <xf numFmtId="4" fontId="0" fillId="0" borderId="0" xfId="0" applyNumberFormat="1" applyBorder="1"/>
    <xf numFmtId="43" fontId="0" fillId="0" borderId="0" xfId="0" applyNumberForma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43" fontId="1" fillId="0" borderId="0" xfId="0" applyNumberFormat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GridLines="0" tabSelected="1" topLeftCell="A43" zoomScaleNormal="100" workbookViewId="0">
      <selection activeCell="A98" sqref="A98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1.5703125" bestFit="1" customWidth="1"/>
  </cols>
  <sheetData>
    <row r="1" spans="1:3" ht="16.5" customHeight="1" x14ac:dyDescent="0.25">
      <c r="A1" s="29" t="s">
        <v>70</v>
      </c>
      <c r="B1" s="29"/>
      <c r="C1" s="29"/>
    </row>
    <row r="2" spans="1:3" ht="13.5" customHeight="1" x14ac:dyDescent="0.25">
      <c r="A2" s="29" t="s">
        <v>71</v>
      </c>
      <c r="B2" s="29"/>
      <c r="C2" s="29"/>
    </row>
    <row r="3" spans="1:3" ht="14.25" customHeight="1" x14ac:dyDescent="0.25">
      <c r="A3" s="29" t="s">
        <v>92</v>
      </c>
      <c r="B3" s="29"/>
      <c r="C3" s="29"/>
    </row>
    <row r="4" spans="1:3" ht="13.5" customHeight="1" x14ac:dyDescent="0.25">
      <c r="A4" s="30" t="s">
        <v>69</v>
      </c>
      <c r="B4" s="30"/>
      <c r="C4" s="30"/>
    </row>
    <row r="5" spans="1:3" ht="14.25" customHeight="1" x14ac:dyDescent="0.25">
      <c r="A5" s="27" t="s">
        <v>36</v>
      </c>
      <c r="B5" s="27"/>
      <c r="C5" s="27"/>
    </row>
    <row r="6" spans="1:3" ht="6" customHeight="1" x14ac:dyDescent="0.25"/>
    <row r="7" spans="1:3" ht="27.75" customHeight="1" x14ac:dyDescent="0.25">
      <c r="A7" s="7" t="s">
        <v>0</v>
      </c>
      <c r="B7" s="8" t="s">
        <v>37</v>
      </c>
      <c r="C7" s="8" t="s">
        <v>38</v>
      </c>
    </row>
    <row r="8" spans="1:3" x14ac:dyDescent="0.25">
      <c r="A8" s="1" t="s">
        <v>1</v>
      </c>
      <c r="B8" s="9">
        <f>+B9+B15+B25+B35+B43+B51+B61+B66+B69</f>
        <v>922001041</v>
      </c>
      <c r="C8" s="9">
        <f>C9+C15+C25+C51</f>
        <v>975906815.93999994</v>
      </c>
    </row>
    <row r="9" spans="1:3" x14ac:dyDescent="0.25">
      <c r="A9" s="2" t="s">
        <v>2</v>
      </c>
      <c r="B9" s="26">
        <f>+B10+B11+B12+B13+B14</f>
        <v>655172240</v>
      </c>
      <c r="C9" s="20">
        <f>C10+C11+C14</f>
        <v>639540220.56999993</v>
      </c>
    </row>
    <row r="10" spans="1:3" ht="14.25" customHeight="1" x14ac:dyDescent="0.25">
      <c r="A10" s="5" t="s">
        <v>3</v>
      </c>
      <c r="B10" s="12">
        <v>528388111</v>
      </c>
      <c r="C10" s="21">
        <v>512756091.56999999</v>
      </c>
    </row>
    <row r="11" spans="1:3" x14ac:dyDescent="0.25">
      <c r="A11" s="5" t="s">
        <v>4</v>
      </c>
      <c r="B11" s="12">
        <v>52704000</v>
      </c>
      <c r="C11" s="21">
        <v>52704000</v>
      </c>
    </row>
    <row r="12" spans="1:3" x14ac:dyDescent="0.25">
      <c r="A12" s="5" t="s">
        <v>39</v>
      </c>
      <c r="B12" s="12">
        <v>0</v>
      </c>
      <c r="C12" s="22">
        <v>0</v>
      </c>
    </row>
    <row r="13" spans="1:3" x14ac:dyDescent="0.25">
      <c r="A13" s="5" t="s">
        <v>5</v>
      </c>
      <c r="B13" s="12">
        <v>0</v>
      </c>
      <c r="C13" s="22">
        <v>0</v>
      </c>
    </row>
    <row r="14" spans="1:3" ht="14.25" customHeight="1" x14ac:dyDescent="0.25">
      <c r="A14" s="5" t="s">
        <v>6</v>
      </c>
      <c r="B14" s="12">
        <v>74080129</v>
      </c>
      <c r="C14" s="21">
        <v>74080129</v>
      </c>
    </row>
    <row r="15" spans="1:3" ht="14.25" customHeight="1" x14ac:dyDescent="0.25">
      <c r="A15" s="2" t="s">
        <v>7</v>
      </c>
      <c r="B15" s="10">
        <f>+B16+B17+B18+B19+B20+B21+B22+B23+B24</f>
        <v>19775500</v>
      </c>
      <c r="C15" s="10">
        <f>C16+C17+C18+C19+C20+C21+C22+C23+C24</f>
        <v>22876425.770000003</v>
      </c>
    </row>
    <row r="16" spans="1:3" ht="13.5" customHeight="1" x14ac:dyDescent="0.25">
      <c r="A16" s="5" t="s">
        <v>8</v>
      </c>
      <c r="B16" s="12">
        <v>4630500</v>
      </c>
      <c r="C16" s="21">
        <v>4929414.4000000004</v>
      </c>
    </row>
    <row r="17" spans="1:3" x14ac:dyDescent="0.25">
      <c r="A17" s="5" t="s">
        <v>9</v>
      </c>
      <c r="B17" s="12">
        <v>0</v>
      </c>
      <c r="C17" s="22">
        <v>0</v>
      </c>
    </row>
    <row r="18" spans="1:3" x14ac:dyDescent="0.25">
      <c r="A18" s="5" t="s">
        <v>10</v>
      </c>
      <c r="B18" s="12">
        <v>0</v>
      </c>
      <c r="C18" s="22">
        <v>0</v>
      </c>
    </row>
    <row r="19" spans="1:3" ht="15" customHeight="1" x14ac:dyDescent="0.25">
      <c r="A19" s="5" t="s">
        <v>11</v>
      </c>
      <c r="B19" s="12">
        <v>850000</v>
      </c>
      <c r="C19" s="21">
        <v>630224.61</v>
      </c>
    </row>
    <row r="20" spans="1:3" ht="12.75" customHeight="1" x14ac:dyDescent="0.25">
      <c r="A20" s="5" t="s">
        <v>12</v>
      </c>
      <c r="B20" s="12">
        <v>2700000</v>
      </c>
      <c r="C20" s="21">
        <v>3030035.94</v>
      </c>
    </row>
    <row r="21" spans="1:3" ht="13.5" customHeight="1" x14ac:dyDescent="0.25">
      <c r="A21" s="5" t="s">
        <v>13</v>
      </c>
      <c r="B21" s="12">
        <v>195000</v>
      </c>
      <c r="C21" s="22">
        <v>198004.91</v>
      </c>
    </row>
    <row r="22" spans="1:3" ht="16.5" customHeight="1" x14ac:dyDescent="0.25">
      <c r="A22" s="5" t="s">
        <v>14</v>
      </c>
      <c r="B22" s="12">
        <v>8500000</v>
      </c>
      <c r="C22" s="21">
        <v>9933145.9100000001</v>
      </c>
    </row>
    <row r="23" spans="1:3" x14ac:dyDescent="0.25">
      <c r="A23" s="5" t="s">
        <v>15</v>
      </c>
      <c r="B23" s="12">
        <v>2900000</v>
      </c>
      <c r="C23" s="21">
        <v>4133800</v>
      </c>
    </row>
    <row r="24" spans="1:3" x14ac:dyDescent="0.25">
      <c r="A24" s="5" t="s">
        <v>40</v>
      </c>
      <c r="B24" s="12">
        <v>0</v>
      </c>
      <c r="C24" s="22">
        <v>21800</v>
      </c>
    </row>
    <row r="25" spans="1:3" x14ac:dyDescent="0.25">
      <c r="A25" s="2" t="s">
        <v>16</v>
      </c>
      <c r="B25" s="10">
        <f>+B26+B27+B28+B29+B30+B31+B32+B33+B34</f>
        <v>231820734</v>
      </c>
      <c r="C25" s="10">
        <f>C26+C27+C28+C29+C30+C31+C32+C33+C34+C35</f>
        <v>293264464.13</v>
      </c>
    </row>
    <row r="26" spans="1:3" x14ac:dyDescent="0.25">
      <c r="A26" s="5" t="s">
        <v>17</v>
      </c>
      <c r="B26" s="12">
        <v>13698227</v>
      </c>
      <c r="C26" s="21">
        <v>23398813.489999998</v>
      </c>
    </row>
    <row r="27" spans="1:3" x14ac:dyDescent="0.25">
      <c r="A27" s="5" t="s">
        <v>18</v>
      </c>
      <c r="B27" s="12">
        <v>4100000</v>
      </c>
      <c r="C27" s="21">
        <v>4100000</v>
      </c>
    </row>
    <row r="28" spans="1:3" x14ac:dyDescent="0.25">
      <c r="A28" s="5" t="s">
        <v>19</v>
      </c>
      <c r="B28" s="12">
        <v>20656470</v>
      </c>
      <c r="C28" s="21">
        <v>18456620.699999999</v>
      </c>
    </row>
    <row r="29" spans="1:3" x14ac:dyDescent="0.25">
      <c r="A29" s="5" t="s">
        <v>20</v>
      </c>
      <c r="B29" s="12">
        <v>65000000</v>
      </c>
      <c r="C29" s="21">
        <v>91507393.730000004</v>
      </c>
    </row>
    <row r="30" spans="1:3" x14ac:dyDescent="0.25">
      <c r="A30" s="5" t="s">
        <v>21</v>
      </c>
      <c r="B30" s="12">
        <v>3200000</v>
      </c>
      <c r="C30" s="21">
        <v>493063.28</v>
      </c>
    </row>
    <row r="31" spans="1:3" x14ac:dyDescent="0.25">
      <c r="A31" s="5" t="s">
        <v>22</v>
      </c>
      <c r="B31" s="12">
        <v>1447394</v>
      </c>
      <c r="C31" s="21">
        <v>1495883.73</v>
      </c>
    </row>
    <row r="32" spans="1:3" x14ac:dyDescent="0.25">
      <c r="A32" s="5" t="s">
        <v>23</v>
      </c>
      <c r="B32" s="12">
        <v>36053425</v>
      </c>
      <c r="C32" s="21">
        <v>43832201.939999998</v>
      </c>
    </row>
    <row r="33" spans="1:3" x14ac:dyDescent="0.25">
      <c r="A33" s="5" t="s">
        <v>41</v>
      </c>
      <c r="B33" s="18">
        <v>0</v>
      </c>
      <c r="C33" s="22">
        <v>0</v>
      </c>
    </row>
    <row r="34" spans="1:3" x14ac:dyDescent="0.25">
      <c r="A34" s="5" t="s">
        <v>24</v>
      </c>
      <c r="B34" s="13">
        <v>87665218</v>
      </c>
      <c r="C34" s="21">
        <v>109980487.26000001</v>
      </c>
    </row>
    <row r="35" spans="1:3" x14ac:dyDescent="0.25">
      <c r="A35" s="2" t="s">
        <v>25</v>
      </c>
      <c r="B35" s="3">
        <f>+B36+B37+B38+B39+B40+B41+B42</f>
        <v>0</v>
      </c>
      <c r="C35" s="23">
        <v>0</v>
      </c>
    </row>
    <row r="36" spans="1:3" x14ac:dyDescent="0.25">
      <c r="A36" s="5" t="s">
        <v>26</v>
      </c>
      <c r="B36" s="4">
        <v>0</v>
      </c>
      <c r="C36" s="24">
        <v>0</v>
      </c>
    </row>
    <row r="37" spans="1:3" x14ac:dyDescent="0.25">
      <c r="A37" s="5" t="s">
        <v>42</v>
      </c>
      <c r="B37" s="4">
        <v>0</v>
      </c>
      <c r="C37" s="24">
        <v>0</v>
      </c>
    </row>
    <row r="38" spans="1:3" x14ac:dyDescent="0.25">
      <c r="A38" s="5" t="s">
        <v>43</v>
      </c>
      <c r="B38" s="4">
        <v>0</v>
      </c>
      <c r="C38" s="24">
        <v>0</v>
      </c>
    </row>
    <row r="39" spans="1:3" x14ac:dyDescent="0.25">
      <c r="A39" s="5" t="s">
        <v>44</v>
      </c>
      <c r="B39" s="4">
        <v>0</v>
      </c>
      <c r="C39" s="24">
        <v>0</v>
      </c>
    </row>
    <row r="40" spans="1:3" x14ac:dyDescent="0.25">
      <c r="A40" s="5" t="s">
        <v>45</v>
      </c>
      <c r="B40" s="4">
        <v>0</v>
      </c>
      <c r="C40" s="24">
        <v>0</v>
      </c>
    </row>
    <row r="41" spans="1:3" x14ac:dyDescent="0.25">
      <c r="A41" s="5" t="s">
        <v>27</v>
      </c>
      <c r="B41" s="4">
        <v>0</v>
      </c>
      <c r="C41" s="24">
        <v>0</v>
      </c>
    </row>
    <row r="42" spans="1:3" x14ac:dyDescent="0.25">
      <c r="A42" s="5" t="s">
        <v>46</v>
      </c>
      <c r="B42" s="4">
        <v>0</v>
      </c>
      <c r="C42" s="2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23">
        <v>0</v>
      </c>
    </row>
    <row r="44" spans="1:3" ht="13.5" customHeight="1" x14ac:dyDescent="0.25">
      <c r="A44" s="5" t="s">
        <v>48</v>
      </c>
      <c r="B44" s="4">
        <v>0</v>
      </c>
      <c r="C44" s="24">
        <v>0</v>
      </c>
    </row>
    <row r="45" spans="1:3" ht="12" customHeight="1" x14ac:dyDescent="0.25">
      <c r="A45" s="5" t="s">
        <v>49</v>
      </c>
      <c r="B45" s="4">
        <v>0</v>
      </c>
      <c r="C45" s="24">
        <v>0</v>
      </c>
    </row>
    <row r="46" spans="1:3" x14ac:dyDescent="0.25">
      <c r="A46" s="5" t="s">
        <v>50</v>
      </c>
      <c r="B46" s="4">
        <v>0</v>
      </c>
      <c r="C46" s="24">
        <v>0</v>
      </c>
    </row>
    <row r="47" spans="1:3" x14ac:dyDescent="0.25">
      <c r="A47" s="5" t="s">
        <v>51</v>
      </c>
      <c r="B47" s="4">
        <v>0</v>
      </c>
      <c r="C47" s="24">
        <v>0</v>
      </c>
    </row>
    <row r="48" spans="1:3" x14ac:dyDescent="0.25">
      <c r="A48" s="5" t="s">
        <v>52</v>
      </c>
      <c r="B48" s="4">
        <v>0</v>
      </c>
      <c r="C48" s="24">
        <v>0</v>
      </c>
    </row>
    <row r="49" spans="1:3" x14ac:dyDescent="0.25">
      <c r="A49" s="5" t="s">
        <v>53</v>
      </c>
      <c r="B49" s="4">
        <v>0</v>
      </c>
      <c r="C49" s="24">
        <v>0</v>
      </c>
    </row>
    <row r="50" spans="1:3" x14ac:dyDescent="0.25">
      <c r="A50" s="5" t="s">
        <v>54</v>
      </c>
      <c r="B50" s="4">
        <v>0</v>
      </c>
      <c r="C50" s="24">
        <v>0</v>
      </c>
    </row>
    <row r="51" spans="1:3" x14ac:dyDescent="0.25">
      <c r="A51" s="2" t="s">
        <v>28</v>
      </c>
      <c r="B51" s="10">
        <f>+B52+B53+B54+B55+B56+B57+B58+B59+B60</f>
        <v>15232567</v>
      </c>
      <c r="C51" s="25">
        <f>+C52+C53+C54+C56+C59+C60</f>
        <v>20225705.469999999</v>
      </c>
    </row>
    <row r="52" spans="1:3" x14ac:dyDescent="0.25">
      <c r="A52" s="5" t="s">
        <v>29</v>
      </c>
      <c r="B52" s="12">
        <v>2769850</v>
      </c>
      <c r="C52" s="21">
        <v>1969850</v>
      </c>
    </row>
    <row r="53" spans="1:3" x14ac:dyDescent="0.25">
      <c r="A53" s="5" t="s">
        <v>30</v>
      </c>
      <c r="B53" s="12">
        <v>80000</v>
      </c>
      <c r="C53" s="21">
        <v>80000</v>
      </c>
    </row>
    <row r="54" spans="1:3" x14ac:dyDescent="0.25">
      <c r="A54" s="5" t="s">
        <v>31</v>
      </c>
      <c r="B54" s="12">
        <v>6142463</v>
      </c>
      <c r="C54" s="21">
        <v>11049634.99</v>
      </c>
    </row>
    <row r="55" spans="1:3" x14ac:dyDescent="0.25">
      <c r="A55" s="5" t="s">
        <v>32</v>
      </c>
      <c r="B55" s="12">
        <v>0</v>
      </c>
      <c r="C55" s="22">
        <v>0</v>
      </c>
    </row>
    <row r="56" spans="1:3" x14ac:dyDescent="0.25">
      <c r="A56" s="5" t="s">
        <v>33</v>
      </c>
      <c r="B56" s="12">
        <v>1381930</v>
      </c>
      <c r="C56" s="21">
        <v>2267896.48</v>
      </c>
    </row>
    <row r="57" spans="1:3" x14ac:dyDescent="0.25">
      <c r="A57" s="5" t="s">
        <v>55</v>
      </c>
      <c r="B57" s="12">
        <v>0</v>
      </c>
      <c r="C57" s="22">
        <v>0</v>
      </c>
    </row>
    <row r="58" spans="1:3" x14ac:dyDescent="0.25">
      <c r="A58" s="5" t="s">
        <v>56</v>
      </c>
      <c r="B58" s="12">
        <v>0</v>
      </c>
      <c r="C58" s="22">
        <v>0</v>
      </c>
    </row>
    <row r="59" spans="1:3" x14ac:dyDescent="0.25">
      <c r="A59" s="5" t="s">
        <v>34</v>
      </c>
      <c r="B59" s="12">
        <v>2860000</v>
      </c>
      <c r="C59" s="22">
        <v>3860000</v>
      </c>
    </row>
    <row r="60" spans="1:3" x14ac:dyDescent="0.25">
      <c r="A60" s="5" t="s">
        <v>57</v>
      </c>
      <c r="B60" s="12">
        <v>1998324</v>
      </c>
      <c r="C60" s="22">
        <v>998324</v>
      </c>
    </row>
    <row r="61" spans="1:3" x14ac:dyDescent="0.25">
      <c r="A61" s="2" t="s">
        <v>58</v>
      </c>
      <c r="B61" s="10">
        <f>+B62+B63+B64+B65</f>
        <v>0</v>
      </c>
      <c r="C61" s="10">
        <f>+C62+C63+C64+C65</f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922001041</v>
      </c>
      <c r="C73" s="11">
        <f>+C9+C15+C25+C51</f>
        <v>975906815.93999994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922001041</v>
      </c>
      <c r="C84" s="11">
        <f>C73+C83</f>
        <v>975906815.93999994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8" t="s">
        <v>78</v>
      </c>
      <c r="C87" s="28"/>
    </row>
    <row r="88" spans="1:3" x14ac:dyDescent="0.25">
      <c r="A88" s="16" t="s">
        <v>76</v>
      </c>
      <c r="B88" s="27" t="s">
        <v>79</v>
      </c>
      <c r="C88" s="27"/>
    </row>
    <row r="89" spans="1:3" x14ac:dyDescent="0.25">
      <c r="A89" s="14" t="s">
        <v>75</v>
      </c>
      <c r="B89" s="27" t="s">
        <v>80</v>
      </c>
      <c r="C89" s="27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2023-07-04T19:36:48Z</dcterms:modified>
</cp:coreProperties>
</file>