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activeTab="2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'!$A$1:$F$257</definedName>
  </definedNames>
  <calcPr calcId="152511"/>
</workbook>
</file>

<file path=xl/calcChain.xml><?xml version="1.0" encoding="utf-8"?>
<calcChain xmlns="http://schemas.openxmlformats.org/spreadsheetml/2006/main">
  <c r="F19" i="9" l="1"/>
  <c r="E19" i="9"/>
  <c r="G15" i="9"/>
  <c r="G16" i="9" s="1"/>
  <c r="G17" i="9" s="1"/>
  <c r="G18" i="9" s="1"/>
  <c r="F17" i="8"/>
  <c r="G14" i="8"/>
  <c r="G15" i="8" s="1"/>
  <c r="G16" i="8" s="1"/>
  <c r="E199" i="7" l="1"/>
  <c r="E198" i="7"/>
  <c r="E197" i="7"/>
  <c r="E196" i="7"/>
  <c r="E195" i="7"/>
  <c r="E191" i="7"/>
  <c r="E190" i="7"/>
  <c r="E189" i="7"/>
  <c r="D187" i="7"/>
  <c r="E187" i="7" s="1"/>
  <c r="E186" i="7"/>
  <c r="E185" i="7"/>
  <c r="E184" i="7"/>
  <c r="E183" i="7"/>
  <c r="E182" i="7"/>
  <c r="E177" i="7"/>
  <c r="E176" i="7"/>
  <c r="E175" i="7"/>
  <c r="E173" i="7"/>
  <c r="E172" i="7"/>
  <c r="E171" i="7"/>
  <c r="E170" i="7"/>
  <c r="E168" i="7"/>
  <c r="E167" i="7"/>
  <c r="E166" i="7"/>
  <c r="E165" i="7"/>
  <c r="E158" i="7"/>
  <c r="E157" i="7"/>
  <c r="E156" i="7"/>
  <c r="E155" i="7"/>
  <c r="E150" i="7"/>
  <c r="E149" i="7"/>
  <c r="E148" i="7"/>
  <c r="E144" i="7"/>
  <c r="E143" i="7"/>
  <c r="E142" i="7"/>
  <c r="E133" i="7"/>
  <c r="E132" i="7"/>
  <c r="E131" i="7"/>
  <c r="E123" i="7"/>
  <c r="E122" i="7"/>
  <c r="E121" i="7"/>
  <c r="E120" i="7"/>
  <c r="E109" i="7"/>
  <c r="E108" i="7"/>
  <c r="E107" i="7"/>
  <c r="E106" i="7"/>
  <c r="E104" i="7"/>
  <c r="E103" i="7"/>
  <c r="E102" i="7"/>
  <c r="E101" i="7"/>
  <c r="E95" i="7"/>
  <c r="E90" i="7"/>
  <c r="E89" i="7"/>
  <c r="E88" i="7"/>
  <c r="E87" i="7"/>
  <c r="E86" i="7"/>
  <c r="E84" i="7"/>
  <c r="E83" i="7"/>
  <c r="E82" i="7"/>
  <c r="E80" i="7"/>
  <c r="E79" i="7"/>
  <c r="E78" i="7"/>
  <c r="E77" i="7"/>
  <c r="E73" i="7"/>
  <c r="E72" i="7"/>
  <c r="E71" i="7"/>
  <c r="E61" i="7"/>
  <c r="E60" i="7"/>
  <c r="E59" i="7"/>
  <c r="E58" i="7"/>
  <c r="E50" i="7"/>
  <c r="E49" i="7"/>
  <c r="E48" i="7"/>
  <c r="E46" i="7"/>
  <c r="E45" i="7"/>
  <c r="E44" i="7"/>
  <c r="E43" i="7"/>
  <c r="E42" i="7"/>
  <c r="E41" i="7"/>
  <c r="E207" i="7" l="1"/>
  <c r="D207" i="7"/>
</calcChain>
</file>

<file path=xl/sharedStrings.xml><?xml version="1.0" encoding="utf-8"?>
<sst xmlns="http://schemas.openxmlformats.org/spreadsheetml/2006/main" count="430" uniqueCount="180">
  <si>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</si>
  <si>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</si>
  <si>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</si>
  <si>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</si>
  <si>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</si>
  <si>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</si>
  <si>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</si>
  <si>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</si>
  <si>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</si>
  <si>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</si>
  <si>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</si>
  <si>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</si>
  <si>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</si>
  <si>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</si>
  <si>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</si>
  <si>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</si>
  <si>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</si>
  <si>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</si>
  <si>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</si>
  <si>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</si>
  <si>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DEL 1 AL 30 DE SEPTIEMBRE  2023</t>
  </si>
  <si>
    <t>6679-1</t>
  </si>
  <si>
    <t>6681-1</t>
  </si>
  <si>
    <t>6683-1</t>
  </si>
  <si>
    <t>6685-1</t>
  </si>
  <si>
    <t>6687-1</t>
  </si>
  <si>
    <t>6689-1</t>
  </si>
  <si>
    <t>6691-1</t>
  </si>
  <si>
    <t>6693-1</t>
  </si>
  <si>
    <t>6697-1</t>
  </si>
  <si>
    <t>6699-1</t>
  </si>
  <si>
    <t>6701-1</t>
  </si>
  <si>
    <t>6703-1</t>
  </si>
  <si>
    <t>6706-1</t>
  </si>
  <si>
    <t>6708-1</t>
  </si>
  <si>
    <t>6710-1</t>
  </si>
  <si>
    <t>6712-1</t>
  </si>
  <si>
    <t>6714-1</t>
  </si>
  <si>
    <t>6718-1</t>
  </si>
  <si>
    <t>6720-1</t>
  </si>
  <si>
    <t>6722-1</t>
  </si>
  <si>
    <t>6724-1</t>
  </si>
  <si>
    <t>6727-1</t>
  </si>
  <si>
    <t>6729-1</t>
  </si>
  <si>
    <t>6732-1</t>
  </si>
  <si>
    <t>6734-1</t>
  </si>
  <si>
    <t>6736-1</t>
  </si>
  <si>
    <t>6738-1</t>
  </si>
  <si>
    <t>6742-1</t>
  </si>
  <si>
    <t>6744-1</t>
  </si>
  <si>
    <t>6756-1</t>
  </si>
  <si>
    <t>6760-1</t>
  </si>
  <si>
    <t>6926-1</t>
  </si>
  <si>
    <t>6930-1</t>
  </si>
  <si>
    <t>6932-1</t>
  </si>
  <si>
    <t>13/9/2023</t>
  </si>
  <si>
    <t>14/9/2023</t>
  </si>
  <si>
    <t>15/9/2023</t>
  </si>
  <si>
    <t>7000-1</t>
  </si>
  <si>
    <t>7002-1</t>
  </si>
  <si>
    <t>7004-1</t>
  </si>
  <si>
    <t>7028-1</t>
  </si>
  <si>
    <t>7060-1</t>
  </si>
  <si>
    <t>17/9/2023</t>
  </si>
  <si>
    <t>18/9/2023</t>
  </si>
  <si>
    <t>7066-1</t>
  </si>
  <si>
    <t>7071-1</t>
  </si>
  <si>
    <t>7073-1</t>
  </si>
  <si>
    <t>7075-1</t>
  </si>
  <si>
    <t>7077-1</t>
  </si>
  <si>
    <t>7087-1</t>
  </si>
  <si>
    <t>19/9/2023</t>
  </si>
  <si>
    <t>7096-1</t>
  </si>
  <si>
    <t>7098-1</t>
  </si>
  <si>
    <t>7100-1</t>
  </si>
  <si>
    <t>7102-1</t>
  </si>
  <si>
    <t>20/9/2023</t>
  </si>
  <si>
    <t>21/9/2023</t>
  </si>
  <si>
    <t>24/9/2023</t>
  </si>
  <si>
    <t>25/9/2023</t>
  </si>
  <si>
    <t>26/9/2023</t>
  </si>
  <si>
    <t>27/9/2023</t>
  </si>
  <si>
    <t>28/9/2023</t>
  </si>
  <si>
    <t>29/9/2023</t>
  </si>
  <si>
    <t>7400-1</t>
  </si>
  <si>
    <t>30/9/2023</t>
  </si>
  <si>
    <t>7265-1</t>
  </si>
  <si>
    <t>7268-1</t>
  </si>
  <si>
    <t>TRANSFERENCIA NO IDENTIFICADAS AL 31/8/2023. ARS FUTURO</t>
  </si>
  <si>
    <t>TRANSFERENCIA NO IDENTIFICADAS AL 31/8/2023. ARS CMD</t>
  </si>
  <si>
    <t>PAGO FACT. 06, COMPRA DE PAPEL DE ESCRITORIO.</t>
  </si>
  <si>
    <t>PAGO FACT. 08, COMPRA DE PAPEL DE ESCRITORIO.</t>
  </si>
  <si>
    <t>PAGO FACT. 07, COMPRA DE PAPEL DE ESCRITORIO.</t>
  </si>
  <si>
    <t>PAGO FACT. 239, COMPRA DE INSUMOS MEDICOS DE ESCRITORIO Y ARTES GRAFICAS.</t>
  </si>
  <si>
    <t>PAGO FACT. 321, COMPRA DE INSUMOS DE ESCRITORIO Y PAPEL DE ESCRITORIO.</t>
  </si>
  <si>
    <t>PAGO FACT. 158, COMPRA DE INSUMOS MEDICOS.</t>
  </si>
  <si>
    <t>PAGO FACT. 173, COMPRA DE INSUMOS DE LIMPIEZA.</t>
  </si>
  <si>
    <t>PAGO FACT. 132, SERVICIO DE MANTENIMIENTO.</t>
  </si>
  <si>
    <t>PAGO FACT. 128, INSTRUMENTAL MEDICOS Y PRODUCTOS QUIMICOS.</t>
  </si>
  <si>
    <t>PAGO FACT. 466, COMPRA DE MEDICAMENTOS.</t>
  </si>
  <si>
    <t>PAGO FACT. 182, COMPRA DE INSUMOS MEDICOS.</t>
  </si>
  <si>
    <t>PAGO FACT. 4328, COMPRA DE MEDICAMENTOS.</t>
  </si>
  <si>
    <t>PAGO FACT. 1044, COMPRA DE MEDICAMENTOS.</t>
  </si>
  <si>
    <t>PAGO FACT. 1046, COMPRA DE ALIMENTOS Y BEBIDAS.</t>
  </si>
  <si>
    <t>PAGO FACT. 406, COMPRA DE MEDICAMENTOS.</t>
  </si>
  <si>
    <t>PAGO FACT. 346, COMPRA DE PRODUCTOS QUIMICOS.</t>
  </si>
  <si>
    <t>PAGO FACT. 167, COMPRA DE PRODUCTOS QUIMICOS.</t>
  </si>
  <si>
    <t>PAGO FACT. 239, COMPRA DE MEDICAMENTOS.</t>
  </si>
  <si>
    <t>PAGO FACT. 2519, COMPRA DE PRODUCTOS QUIMICOS.</t>
  </si>
  <si>
    <t>PAGO FACT. 169, COMPRA DE UTILES VARIOS.</t>
  </si>
  <si>
    <t>PAGO FACT. 2790, COMPRA DE INSUMOS Y MEDICAMENTOS.</t>
  </si>
  <si>
    <t>PAGO FACT. 4464, COMPRA DE INSUMOS MEDICOS.</t>
  </si>
  <si>
    <t>PAGO FACT. 11637, COMPRA DE PRODUCTOS QUIMICOS.</t>
  </si>
  <si>
    <t>PAGO FACT. 11639, COMPRA DE INSUMOS MEDICOS.</t>
  </si>
  <si>
    <t>COBRO PACIENTES</t>
  </si>
  <si>
    <t>COBRO DE TARJETAS</t>
  </si>
  <si>
    <t>ARS YUNEN</t>
  </si>
  <si>
    <t>PAGO FACT. 2805, COMPRA DE MEDICAMENTOS.</t>
  </si>
  <si>
    <t>PAGO FACT. 929, MANTENIMIENTO Y REPARACION DE EQUIPO.</t>
  </si>
  <si>
    <t>PAGO FACT. 159, MANTENIMIENTO Y REPARACION DE EQUIPO.</t>
  </si>
  <si>
    <t>PAGO FACT. 1816, 1844, 1854, 1870, 1877 Y 1890, COMPRA DE PRODUCTOS QUIMICOS.</t>
  </si>
  <si>
    <t>PAGO FACT. 1588, CONTRATACION DE SERVICIOS.</t>
  </si>
  <si>
    <t>ARS SENASA CONTRIBUTIVO</t>
  </si>
  <si>
    <t>TRANSFERENCIA NO IDENTFICADA AL 31/8/2023. AROMA COFFE SERVICIOS.</t>
  </si>
  <si>
    <t>PAGO FACT. 1031, COMPRA DE INSUMOS MEDICOS.</t>
  </si>
  <si>
    <t>PAGO FACT. CC202309101006534947, INTERNET Y TV POR CABLE.</t>
  </si>
  <si>
    <t>ARS GMA</t>
  </si>
  <si>
    <t>ARS ASEMAP</t>
  </si>
  <si>
    <t>PAGO RETENCION DEL 30% ITBIS AGOSTO 2023.</t>
  </si>
  <si>
    <t>PAGO RETENCION IMPUESTO PROVEEDOR DEL ESTADO IR-17.</t>
  </si>
  <si>
    <t>PAGO FACT. 426, SERVICIO DE CAPACITACION.</t>
  </si>
  <si>
    <t>PAGO NOMINA CARÁCTER TEMPORAL  SEPTIEMBRE, 2023.</t>
  </si>
  <si>
    <t xml:space="preserve"> PAGO NOMINA  PRINCIPAL CORRESPONDIENTE  AL MES DE SEPTIEMBRE,  2023.</t>
  </si>
  <si>
    <t>NOMINA POR TESORERIA CORRESPONDIENTE AL MES DE SEPTIEMBRE,  2023.</t>
  </si>
  <si>
    <t>PAGO RETENCION IMPUESTO SOBRE SALARIO  CORRESPONDIENTE A SEPTIEMBRE,  2023. (IR-3).</t>
  </si>
  <si>
    <t>PAGO RETENCION SEGURIDAD SOCIAL  SEPTIEMBRE 2023.</t>
  </si>
  <si>
    <t>PAGO NOMINA CARÁCTER TEMPORAL SEPTIEMBRE, 2023.</t>
  </si>
  <si>
    <t>PAGO NOMINA COMPENSACION MILITAR SEPTIEMBRE, 2023.</t>
  </si>
  <si>
    <t>PAGO FACT. 3597, COMPRA DE MEDICAMENTOS.</t>
  </si>
  <si>
    <t>PAGO NOMINA CARÁCTER EVENTUAL SEPTIEMBRE 2023.</t>
  </si>
  <si>
    <t>PAGO FACT. 2759, SERVICIO DE MANTENIMIENTO.</t>
  </si>
  <si>
    <t>PAGO FACT. 222, COMPRA DE INSUMOS MEDICOS.</t>
  </si>
  <si>
    <t>PAGO FACT. 345, COMPRA DE INSUMOS MEDICOS.</t>
  </si>
  <si>
    <t>PAGO FACT. 154, COMPRA DE INSUMOS MEDICOS.</t>
  </si>
  <si>
    <t>PAGO FACT. 2801, MANTENIMIENTO DE EQUIPOS.</t>
  </si>
  <si>
    <t>PAGO FACT. 2785, SERVICIO DE ESTERILIZACION.</t>
  </si>
  <si>
    <t>ARS PRIMERA</t>
  </si>
  <si>
    <t>RAS HUMANOS SEGUROS</t>
  </si>
  <si>
    <t>PAGO NOMINA INCENTIVOS FEBRERO/JULIO 2023.</t>
  </si>
  <si>
    <t>PAGO FACT. 402, PRODUCTOS ELECTRICOS Y AFINES.</t>
  </si>
  <si>
    <t>PAGO FACT. 3634, COMPRA DE MEDICAMENTOS.</t>
  </si>
  <si>
    <t>PAGO FACT. 3633, COMPRA DE MEDICAMENTOS.</t>
  </si>
  <si>
    <t>ARS RESERVAS</t>
  </si>
  <si>
    <t>ARS RENACER</t>
  </si>
  <si>
    <t>ARS MAPHRE SALUD</t>
  </si>
  <si>
    <t>ARS UNIVERSAL</t>
  </si>
  <si>
    <t>ARS META SALUD</t>
  </si>
  <si>
    <t>ARS SENASA SUBSIDIADO</t>
  </si>
  <si>
    <t>ARS CMD</t>
  </si>
  <si>
    <t>PAGO CAFETERIA</t>
  </si>
  <si>
    <t>ARS MONUMENTAL</t>
  </si>
  <si>
    <t>PAGO FACT. 106, COMPRA DE PRODUCTOS QUIMICOS.</t>
  </si>
  <si>
    <t>SENASA CONTRIBUTIVO ODONTOLOGICA</t>
  </si>
  <si>
    <t>PAGO INDERNIZACION EX COLABORADORES SEPTIEMBRE 2023.</t>
  </si>
  <si>
    <t>PAGO VACACIONES NO DISFRUTADA EX. COLABORADORES SEPTIEMBRE 2023.</t>
  </si>
  <si>
    <t xml:space="preserve">TRANSFERENCIA NO IDENTIFICADAS AL 30/9/2023. </t>
  </si>
  <si>
    <t>DEL 1 AL 30 DE SEPTIEMBRE 2023</t>
  </si>
  <si>
    <t>CUENTA OPERATIVA N0. 033-002878-2</t>
  </si>
  <si>
    <t>No. Ck/Transf.</t>
  </si>
  <si>
    <t>TRANSFERENCIA A CUETA SUBVENCION</t>
  </si>
  <si>
    <t>IMPUESTOS 0.15%</t>
  </si>
  <si>
    <t>COMISION MANEJO DE CUENTA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</si>
  <si>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</si>
  <si>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</si>
  <si>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</si>
  <si>
    <t xml:space="preserve">     </t>
  </si>
  <si>
    <t>CUENTA SUBVENCION N0. 033-002877-4</t>
  </si>
  <si>
    <t>TRANSFERENCIA DE LA CUENTA OPERATIVA A ESTA CUENTA.</t>
  </si>
  <si>
    <t>REPOSICION DE CAJA CHICA AL 28/8/2023, SEGÚN COMPROBANTE NO. 2627 AL 2647 ANEXOS.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</si>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</sst>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4" fontId="0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1" xfId="0" applyFont="1" applyFill="1" applyBorder="1" applyAlignment="1">
      <alignment wrapText="1"/>
    </xf>
    <xf numFmtId="43" fontId="3" fillId="0" borderId="1" xfId="1" applyFont="1" applyBorder="1"/>
    <xf numFmtId="0" fontId="0" fillId="2" borderId="1" xfId="0" applyFont="1" applyFill="1" applyBorder="1" applyAlignment="1">
      <alignment wrapText="1"/>
    </xf>
    <xf numFmtId="43" fontId="1" fillId="2" borderId="1" xfId="1" applyFont="1" applyFill="1" applyBorder="1"/>
    <xf numFmtId="43" fontId="3" fillId="2" borderId="1" xfId="1" applyFont="1" applyFill="1" applyBorder="1"/>
    <xf numFmtId="43" fontId="9" fillId="0" borderId="1" xfId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0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 applyAlignment="1">
      <alignment horizontal="center" vertical="center"/>
    </xf>
    <xf numFmtId="43" fontId="1" fillId="0" borderId="1" xfId="1" applyFont="1" applyFill="1" applyBorder="1"/>
    <xf numFmtId="43" fontId="9" fillId="0" borderId="1" xfId="0" applyNumberFormat="1" applyFont="1" applyBorder="1" applyAlignment="1">
      <alignment wrapText="1"/>
    </xf>
    <xf numFmtId="0" fontId="0" fillId="0" borderId="1" xfId="0" applyBorder="1"/>
    <xf numFmtId="43" fontId="0" fillId="0" borderId="1" xfId="0" applyNumberFormat="1" applyBorder="1" applyAlignment="1">
      <alignment wrapText="1"/>
    </xf>
    <xf numFmtId="0" fontId="3" fillId="0" borderId="0" xfId="0" applyFont="1" applyBorder="1"/>
    <xf numFmtId="1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6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0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9" fillId="0" borderId="14" xfId="1" applyFont="1" applyBorder="1"/>
    <xf numFmtId="43" fontId="2" fillId="0" borderId="14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552450</xdr:colOff>
      <xdr:row>249</xdr:row>
      <xdr:rowOff>95250</xdr:rowOff>
    </xdr:from>
    <xdr:to>
      <xdr:col>5</xdr:col>
      <xdr:colOff>1019175</xdr:colOff>
      <xdr:row>254</xdr:row>
      <xdr:rowOff>161924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474017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9524</xdr:rowOff>
    </xdr:from>
    <xdr:to>
      <xdr:col>2</xdr:col>
      <xdr:colOff>600075</xdr:colOff>
      <xdr:row>5</xdr:row>
      <xdr:rowOff>47624</xdr:rowOff>
    </xdr:to>
    <xdr:pic>
      <xdr:nvPicPr>
        <xdr:cNvPr id="4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4"/>
          <a:ext cx="19145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1</xdr:row>
      <xdr:rowOff>9525</xdr:rowOff>
    </xdr:from>
    <xdr:to>
      <xdr:col>2</xdr:col>
      <xdr:colOff>381001</xdr:colOff>
      <xdr:row>4</xdr:row>
      <xdr:rowOff>171450</xdr:rowOff>
    </xdr:to>
    <xdr:pic>
      <xdr:nvPicPr>
        <xdr:cNvPr id="3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00025"/>
          <a:ext cx="23812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24"/>
  <sheetViews>
    <sheetView topLeftCell="A116" workbookViewId="0">
      <selection activeCell="G99" sqref="G99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51" t="s">
        <v>7</v>
      </c>
      <c r="B1" s="51"/>
      <c r="C1" s="51"/>
      <c r="D1" s="51"/>
      <c r="E1" s="51"/>
      <c r="F1" s="51"/>
    </row>
    <row r="2" spans="1:128" ht="15.75" x14ac:dyDescent="0.25">
      <c r="A2" s="52" t="s">
        <v>9</v>
      </c>
      <c r="B2" s="52"/>
      <c r="C2" s="52"/>
      <c r="D2" s="52"/>
      <c r="E2" s="52"/>
      <c r="F2" s="52"/>
    </row>
    <row r="3" spans="1:128" ht="15.75" x14ac:dyDescent="0.25">
      <c r="A3" s="52" t="s">
        <v>8</v>
      </c>
      <c r="B3" s="52"/>
      <c r="C3" s="52"/>
      <c r="D3" s="52"/>
      <c r="E3" s="52"/>
      <c r="F3" s="52"/>
    </row>
    <row r="4" spans="1:128" ht="15.75" x14ac:dyDescent="0.25">
      <c r="A4" s="52" t="s">
        <v>10</v>
      </c>
      <c r="B4" s="52"/>
      <c r="C4" s="52"/>
      <c r="D4" s="52"/>
      <c r="E4" s="52"/>
      <c r="F4" s="52"/>
    </row>
    <row r="5" spans="1:128" ht="15.75" x14ac:dyDescent="0.25">
      <c r="A5" s="49" t="s">
        <v>11</v>
      </c>
      <c r="B5" s="49"/>
      <c r="C5" s="49"/>
      <c r="D5" s="49"/>
      <c r="E5" s="49"/>
      <c r="F5" s="49"/>
    </row>
    <row r="6" spans="1:128" s="6" customFormat="1" ht="15.75" x14ac:dyDescent="0.25">
      <c r="A6" s="49" t="s">
        <v>12</v>
      </c>
      <c r="B6" s="49"/>
      <c r="C6" s="49"/>
      <c r="D6" s="49"/>
      <c r="E6" s="49"/>
      <c r="F6" s="49"/>
    </row>
    <row r="7" spans="1:128" s="6" customFormat="1" ht="15.75" x14ac:dyDescent="0.25">
      <c r="A7" s="49" t="s">
        <v>20</v>
      </c>
      <c r="B7" s="49"/>
      <c r="C7" s="49"/>
      <c r="D7" s="49"/>
      <c r="E7" s="49"/>
      <c r="F7" s="49"/>
    </row>
    <row r="8" spans="1:128" s="6" customFormat="1" ht="15.75" x14ac:dyDescent="0.25">
      <c r="A8" s="50" t="s">
        <v>18</v>
      </c>
      <c r="B8" s="50"/>
      <c r="C8" s="50"/>
      <c r="D8" s="50"/>
      <c r="E8" s="50"/>
      <c r="F8" s="50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6" t="s">
        <v>0</v>
      </c>
      <c r="E10" s="47"/>
      <c r="F10" s="10">
        <v>132313903.68725005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30" x14ac:dyDescent="0.25">
      <c r="A12" s="24">
        <v>45170</v>
      </c>
      <c r="B12" s="25"/>
      <c r="C12" s="26" t="s">
        <v>88</v>
      </c>
      <c r="D12" s="36">
        <v>1649243.09</v>
      </c>
      <c r="E12" s="37"/>
      <c r="F12" s="20">
        <v>133963146.77725001</v>
      </c>
    </row>
    <row r="13" spans="1:128" s="5" customFormat="1" ht="30" x14ac:dyDescent="0.25">
      <c r="A13" s="24">
        <v>45170</v>
      </c>
      <c r="B13" s="25"/>
      <c r="C13" s="26" t="s">
        <v>88</v>
      </c>
      <c r="D13" s="37"/>
      <c r="E13" s="37">
        <v>1649243.09</v>
      </c>
      <c r="F13" s="20">
        <v>132313903.68725005</v>
      </c>
    </row>
    <row r="14" spans="1:128" s="5" customFormat="1" ht="30" x14ac:dyDescent="0.25">
      <c r="A14" s="24">
        <v>45170</v>
      </c>
      <c r="B14" s="25"/>
      <c r="C14" s="26" t="s">
        <v>89</v>
      </c>
      <c r="D14" s="37">
        <v>523731.42</v>
      </c>
      <c r="E14" s="37"/>
      <c r="F14" s="20">
        <v>132837635.10725005</v>
      </c>
    </row>
    <row r="15" spans="1:128" s="5" customFormat="1" ht="30" x14ac:dyDescent="0.25">
      <c r="A15" s="24">
        <v>45170</v>
      </c>
      <c r="B15" s="25"/>
      <c r="C15" s="26" t="s">
        <v>89</v>
      </c>
      <c r="D15" s="37"/>
      <c r="E15" s="37">
        <v>523731.42</v>
      </c>
      <c r="F15" s="20">
        <v>132313903.68725005</v>
      </c>
    </row>
    <row r="16" spans="1:128" s="5" customFormat="1" ht="15.75" x14ac:dyDescent="0.25">
      <c r="A16" s="24">
        <v>45170</v>
      </c>
      <c r="B16" s="25" t="s">
        <v>21</v>
      </c>
      <c r="C16" s="26" t="s">
        <v>90</v>
      </c>
      <c r="D16" s="37"/>
      <c r="E16" s="37">
        <v>213570</v>
      </c>
      <c r="F16" s="20">
        <v>132100333.68725005</v>
      </c>
    </row>
    <row r="17" spans="1:6" s="5" customFormat="1" ht="15.75" x14ac:dyDescent="0.25">
      <c r="A17" s="24">
        <v>45170</v>
      </c>
      <c r="B17" s="25" t="s">
        <v>22</v>
      </c>
      <c r="C17" s="26" t="s">
        <v>91</v>
      </c>
      <c r="D17" s="37"/>
      <c r="E17" s="37">
        <v>197750</v>
      </c>
      <c r="F17" s="20">
        <v>131902583.68725005</v>
      </c>
    </row>
    <row r="18" spans="1:6" s="5" customFormat="1" ht="15.75" x14ac:dyDescent="0.25">
      <c r="A18" s="24">
        <v>45170</v>
      </c>
      <c r="B18" s="25" t="s">
        <v>23</v>
      </c>
      <c r="C18" s="26" t="s">
        <v>92</v>
      </c>
      <c r="D18" s="37"/>
      <c r="E18" s="37">
        <v>213870.58</v>
      </c>
      <c r="F18" s="20">
        <v>131688713.10725005</v>
      </c>
    </row>
    <row r="19" spans="1:6" s="5" customFormat="1" ht="30" x14ac:dyDescent="0.25">
      <c r="A19" s="24">
        <v>45170</v>
      </c>
      <c r="B19" s="25" t="s">
        <v>24</v>
      </c>
      <c r="C19" s="26" t="s">
        <v>93</v>
      </c>
      <c r="D19" s="37"/>
      <c r="E19" s="37">
        <v>34126</v>
      </c>
      <c r="F19" s="20">
        <v>131654587.10725005</v>
      </c>
    </row>
    <row r="20" spans="1:6" s="5" customFormat="1" ht="30" x14ac:dyDescent="0.25">
      <c r="A20" s="24">
        <v>45170</v>
      </c>
      <c r="B20" s="25" t="s">
        <v>25</v>
      </c>
      <c r="C20" s="26" t="s">
        <v>94</v>
      </c>
      <c r="D20" s="37"/>
      <c r="E20" s="37">
        <v>192998.92</v>
      </c>
      <c r="F20" s="20">
        <v>131461588.18725005</v>
      </c>
    </row>
    <row r="21" spans="1:6" s="5" customFormat="1" ht="15.75" x14ac:dyDescent="0.25">
      <c r="A21" s="24">
        <v>45170</v>
      </c>
      <c r="B21" s="25" t="s">
        <v>26</v>
      </c>
      <c r="C21" s="26" t="s">
        <v>95</v>
      </c>
      <c r="D21" s="37"/>
      <c r="E21" s="37">
        <v>230520</v>
      </c>
      <c r="F21" s="20">
        <v>131231068.18725005</v>
      </c>
    </row>
    <row r="22" spans="1:6" s="5" customFormat="1" ht="15.75" x14ac:dyDescent="0.25">
      <c r="A22" s="24">
        <v>45170</v>
      </c>
      <c r="B22" s="25" t="s">
        <v>27</v>
      </c>
      <c r="C22" s="26" t="s">
        <v>96</v>
      </c>
      <c r="D22" s="37"/>
      <c r="E22" s="37">
        <v>188547.28</v>
      </c>
      <c r="F22" s="20">
        <v>131042520.90725005</v>
      </c>
    </row>
    <row r="23" spans="1:6" s="5" customFormat="1" ht="15.75" x14ac:dyDescent="0.25">
      <c r="A23" s="24">
        <v>45170</v>
      </c>
      <c r="B23" s="25" t="s">
        <v>28</v>
      </c>
      <c r="C23" s="26" t="s">
        <v>97</v>
      </c>
      <c r="D23" s="37"/>
      <c r="E23" s="37">
        <v>107541.05</v>
      </c>
      <c r="F23" s="20">
        <v>130934979.85725005</v>
      </c>
    </row>
    <row r="24" spans="1:6" s="5" customFormat="1" ht="30" x14ac:dyDescent="0.25">
      <c r="A24" s="24">
        <v>45170</v>
      </c>
      <c r="B24" s="25" t="s">
        <v>29</v>
      </c>
      <c r="C24" s="26" t="s">
        <v>98</v>
      </c>
      <c r="D24" s="37"/>
      <c r="E24" s="37">
        <v>118900</v>
      </c>
      <c r="F24" s="20">
        <v>130816079.85725005</v>
      </c>
    </row>
    <row r="25" spans="1:6" s="5" customFormat="1" ht="15.75" x14ac:dyDescent="0.25">
      <c r="A25" s="24">
        <v>45170</v>
      </c>
      <c r="B25" s="25" t="s">
        <v>30</v>
      </c>
      <c r="C25" s="26" t="s">
        <v>99</v>
      </c>
      <c r="D25" s="37"/>
      <c r="E25" s="37">
        <v>207480</v>
      </c>
      <c r="F25" s="20">
        <v>130608599.85725005</v>
      </c>
    </row>
    <row r="26" spans="1:6" s="5" customFormat="1" ht="15.75" x14ac:dyDescent="0.25">
      <c r="A26" s="24">
        <v>45170</v>
      </c>
      <c r="B26" s="25" t="s">
        <v>31</v>
      </c>
      <c r="C26" s="26" t="s">
        <v>100</v>
      </c>
      <c r="D26" s="37"/>
      <c r="E26" s="37">
        <v>36047</v>
      </c>
      <c r="F26" s="20">
        <v>130572552.85725005</v>
      </c>
    </row>
    <row r="27" spans="1:6" s="5" customFormat="1" ht="15.75" x14ac:dyDescent="0.25">
      <c r="A27" s="24">
        <v>45170</v>
      </c>
      <c r="B27" s="25" t="s">
        <v>32</v>
      </c>
      <c r="C27" s="26" t="s">
        <v>101</v>
      </c>
      <c r="D27" s="37"/>
      <c r="E27" s="37">
        <v>298822.5</v>
      </c>
      <c r="F27" s="20">
        <v>130273730.35725005</v>
      </c>
    </row>
    <row r="28" spans="1:6" s="5" customFormat="1" ht="15.75" x14ac:dyDescent="0.25">
      <c r="A28" s="24">
        <v>45170</v>
      </c>
      <c r="B28" s="25" t="s">
        <v>33</v>
      </c>
      <c r="C28" s="26" t="s">
        <v>102</v>
      </c>
      <c r="D28" s="37"/>
      <c r="E28" s="37">
        <v>62343.75</v>
      </c>
      <c r="F28" s="20">
        <v>130211386.60725005</v>
      </c>
    </row>
    <row r="29" spans="1:6" s="5" customFormat="1" ht="15.75" x14ac:dyDescent="0.25">
      <c r="A29" s="24">
        <v>45170</v>
      </c>
      <c r="B29" s="25" t="s">
        <v>34</v>
      </c>
      <c r="C29" s="26" t="s">
        <v>103</v>
      </c>
      <c r="D29" s="37"/>
      <c r="E29" s="37">
        <v>21819.599999999999</v>
      </c>
      <c r="F29" s="20">
        <v>130189567.00725006</v>
      </c>
    </row>
    <row r="30" spans="1:6" s="5" customFormat="1" ht="15.75" x14ac:dyDescent="0.25">
      <c r="A30" s="24">
        <v>45170</v>
      </c>
      <c r="B30" s="25" t="s">
        <v>35</v>
      </c>
      <c r="C30" s="26" t="s">
        <v>104</v>
      </c>
      <c r="D30" s="37"/>
      <c r="E30" s="37">
        <v>26125</v>
      </c>
      <c r="F30" s="20">
        <v>130163442.00725006</v>
      </c>
    </row>
    <row r="31" spans="1:6" s="5" customFormat="1" ht="15.75" x14ac:dyDescent="0.25">
      <c r="A31" s="24">
        <v>45170</v>
      </c>
      <c r="B31" s="25" t="s">
        <v>36</v>
      </c>
      <c r="C31" s="26" t="s">
        <v>105</v>
      </c>
      <c r="D31" s="37"/>
      <c r="E31" s="37">
        <v>34200</v>
      </c>
      <c r="F31" s="20">
        <v>130129242.00725006</v>
      </c>
    </row>
    <row r="32" spans="1:6" s="5" customFormat="1" ht="15.75" x14ac:dyDescent="0.25">
      <c r="A32" s="24">
        <v>45170</v>
      </c>
      <c r="B32" s="25" t="s">
        <v>37</v>
      </c>
      <c r="C32" s="26" t="s">
        <v>106</v>
      </c>
      <c r="D32" s="37"/>
      <c r="E32" s="37">
        <v>40069.800000000003</v>
      </c>
      <c r="F32" s="20">
        <v>130089172.20725006</v>
      </c>
    </row>
    <row r="33" spans="1:6" s="5" customFormat="1" ht="15.75" x14ac:dyDescent="0.25">
      <c r="A33" s="24">
        <v>45170</v>
      </c>
      <c r="B33" s="25" t="s">
        <v>38</v>
      </c>
      <c r="C33" s="26" t="s">
        <v>107</v>
      </c>
      <c r="D33" s="37"/>
      <c r="E33" s="37">
        <v>52250</v>
      </c>
      <c r="F33" s="20">
        <v>130036922.20725006</v>
      </c>
    </row>
    <row r="34" spans="1:6" s="5" customFormat="1" ht="15.75" x14ac:dyDescent="0.25">
      <c r="A34" s="24">
        <v>45170</v>
      </c>
      <c r="B34" s="25" t="s">
        <v>39</v>
      </c>
      <c r="C34" s="26" t="s">
        <v>108</v>
      </c>
      <c r="D34" s="37"/>
      <c r="E34" s="37">
        <v>58194.15</v>
      </c>
      <c r="F34" s="20">
        <v>129978728.05725005</v>
      </c>
    </row>
    <row r="35" spans="1:6" s="5" customFormat="1" ht="15.75" x14ac:dyDescent="0.25">
      <c r="A35" s="24">
        <v>45170</v>
      </c>
      <c r="B35" s="25" t="s">
        <v>40</v>
      </c>
      <c r="C35" s="26" t="s">
        <v>109</v>
      </c>
      <c r="D35" s="37"/>
      <c r="E35" s="37">
        <v>35358.83</v>
      </c>
      <c r="F35" s="20">
        <v>129943369.22725005</v>
      </c>
    </row>
    <row r="36" spans="1:6" s="5" customFormat="1" ht="30" x14ac:dyDescent="0.25">
      <c r="A36" s="24">
        <v>45170</v>
      </c>
      <c r="B36" s="25" t="s">
        <v>41</v>
      </c>
      <c r="C36" s="26" t="s">
        <v>110</v>
      </c>
      <c r="D36" s="37"/>
      <c r="E36" s="37">
        <v>15706.8</v>
      </c>
      <c r="F36" s="20">
        <v>129927662.42725006</v>
      </c>
    </row>
    <row r="37" spans="1:6" s="5" customFormat="1" ht="15.75" x14ac:dyDescent="0.25">
      <c r="A37" s="24">
        <v>45170</v>
      </c>
      <c r="B37" s="25" t="s">
        <v>42</v>
      </c>
      <c r="C37" s="26" t="s">
        <v>111</v>
      </c>
      <c r="D37" s="37"/>
      <c r="E37" s="37">
        <v>35748.18</v>
      </c>
      <c r="F37" s="20">
        <v>129891914.24725005</v>
      </c>
    </row>
    <row r="38" spans="1:6" s="5" customFormat="1" ht="15.75" x14ac:dyDescent="0.25">
      <c r="A38" s="24">
        <v>45170</v>
      </c>
      <c r="B38" s="25" t="s">
        <v>43</v>
      </c>
      <c r="C38" s="26" t="s">
        <v>112</v>
      </c>
      <c r="D38" s="37"/>
      <c r="E38" s="37">
        <v>50083.05</v>
      </c>
      <c r="F38" s="20">
        <v>129841831.19725005</v>
      </c>
    </row>
    <row r="39" spans="1:6" s="5" customFormat="1" ht="15.75" x14ac:dyDescent="0.25">
      <c r="A39" s="24">
        <v>45170</v>
      </c>
      <c r="B39" s="25" t="s">
        <v>44</v>
      </c>
      <c r="C39" s="26" t="s">
        <v>113</v>
      </c>
      <c r="D39" s="37"/>
      <c r="E39" s="37">
        <v>31828.799999999999</v>
      </c>
      <c r="F39" s="20">
        <v>129810002.39725006</v>
      </c>
    </row>
    <row r="40" spans="1:6" s="5" customFormat="1" ht="15.75" x14ac:dyDescent="0.25">
      <c r="A40" s="24">
        <v>45172</v>
      </c>
      <c r="B40" s="25"/>
      <c r="C40" s="26" t="s">
        <v>114</v>
      </c>
      <c r="D40" s="36">
        <v>84322</v>
      </c>
      <c r="E40" s="37"/>
      <c r="F40" s="20">
        <v>129894324.39725006</v>
      </c>
    </row>
    <row r="41" spans="1:6" s="5" customFormat="1" ht="15.75" x14ac:dyDescent="0.25">
      <c r="A41" s="24">
        <v>45172</v>
      </c>
      <c r="B41" s="25"/>
      <c r="C41" s="26" t="s">
        <v>115</v>
      </c>
      <c r="D41" s="36">
        <v>6347.48</v>
      </c>
      <c r="E41" s="37">
        <f>+D41*0.025</f>
        <v>158.68700000000001</v>
      </c>
      <c r="F41" s="20">
        <v>129900513.19025005</v>
      </c>
    </row>
    <row r="42" spans="1:6" s="5" customFormat="1" ht="15.75" x14ac:dyDescent="0.25">
      <c r="A42" s="24">
        <v>45172</v>
      </c>
      <c r="B42" s="25"/>
      <c r="C42" s="26" t="s">
        <v>115</v>
      </c>
      <c r="D42" s="36">
        <v>17872.2</v>
      </c>
      <c r="E42" s="37">
        <f t="shared" ref="E42:E61" si="0">+D42*0.025</f>
        <v>446.80500000000006</v>
      </c>
      <c r="F42" s="20">
        <v>129917938.58525005</v>
      </c>
    </row>
    <row r="43" spans="1:6" s="5" customFormat="1" ht="15.75" x14ac:dyDescent="0.25">
      <c r="A43" s="24">
        <v>45172</v>
      </c>
      <c r="B43" s="25"/>
      <c r="C43" s="26" t="s">
        <v>115</v>
      </c>
      <c r="D43" s="36">
        <v>10052.299999999999</v>
      </c>
      <c r="E43" s="37">
        <f t="shared" si="0"/>
        <v>251.3075</v>
      </c>
      <c r="F43" s="20">
        <v>129927739.57775004</v>
      </c>
    </row>
    <row r="44" spans="1:6" s="5" customFormat="1" ht="15.75" x14ac:dyDescent="0.25">
      <c r="A44" s="24">
        <v>45172</v>
      </c>
      <c r="B44" s="25"/>
      <c r="C44" s="26" t="s">
        <v>115</v>
      </c>
      <c r="D44" s="36">
        <v>26037.96</v>
      </c>
      <c r="E44" s="37">
        <f t="shared" si="0"/>
        <v>650.94900000000007</v>
      </c>
      <c r="F44" s="20">
        <v>129953126.58875003</v>
      </c>
    </row>
    <row r="45" spans="1:6" s="5" customFormat="1" ht="15.75" x14ac:dyDescent="0.25">
      <c r="A45" s="24">
        <v>45172</v>
      </c>
      <c r="B45" s="25"/>
      <c r="C45" s="26" t="s">
        <v>115</v>
      </c>
      <c r="D45" s="36">
        <v>1300</v>
      </c>
      <c r="E45" s="37">
        <f t="shared" si="0"/>
        <v>32.5</v>
      </c>
      <c r="F45" s="20">
        <v>129954394.08875003</v>
      </c>
    </row>
    <row r="46" spans="1:6" s="5" customFormat="1" ht="15.75" x14ac:dyDescent="0.25">
      <c r="A46" s="24">
        <v>45172</v>
      </c>
      <c r="B46" s="25"/>
      <c r="C46" s="26" t="s">
        <v>115</v>
      </c>
      <c r="D46" s="36">
        <v>286.39999999999998</v>
      </c>
      <c r="E46" s="37">
        <f t="shared" si="0"/>
        <v>7.16</v>
      </c>
      <c r="F46" s="20">
        <v>129954673.32875004</v>
      </c>
    </row>
    <row r="47" spans="1:6" s="5" customFormat="1" ht="15.75" x14ac:dyDescent="0.25">
      <c r="A47" s="24">
        <v>45173</v>
      </c>
      <c r="B47" s="25"/>
      <c r="C47" s="26" t="s">
        <v>114</v>
      </c>
      <c r="D47" s="36">
        <v>44216</v>
      </c>
      <c r="E47" s="37"/>
      <c r="F47" s="20">
        <v>129998889.32875004</v>
      </c>
    </row>
    <row r="48" spans="1:6" s="5" customFormat="1" ht="15.75" x14ac:dyDescent="0.25">
      <c r="A48" s="24">
        <v>45025</v>
      </c>
      <c r="B48" s="25"/>
      <c r="C48" s="26" t="s">
        <v>115</v>
      </c>
      <c r="D48" s="36">
        <v>792.08</v>
      </c>
      <c r="E48" s="37">
        <f t="shared" si="0"/>
        <v>19.802000000000003</v>
      </c>
      <c r="F48" s="20">
        <v>129999661.60675004</v>
      </c>
    </row>
    <row r="49" spans="1:6" s="5" customFormat="1" ht="15.75" x14ac:dyDescent="0.25">
      <c r="A49" s="24">
        <v>45173</v>
      </c>
      <c r="B49" s="25"/>
      <c r="C49" s="26" t="s">
        <v>115</v>
      </c>
      <c r="D49" s="36">
        <v>6615.28</v>
      </c>
      <c r="E49" s="37">
        <f t="shared" si="0"/>
        <v>165.38200000000001</v>
      </c>
      <c r="F49" s="20">
        <v>130006111.50475004</v>
      </c>
    </row>
    <row r="50" spans="1:6" s="5" customFormat="1" ht="15.75" x14ac:dyDescent="0.25">
      <c r="A50" s="24">
        <v>45173</v>
      </c>
      <c r="B50" s="25"/>
      <c r="C50" s="26" t="s">
        <v>115</v>
      </c>
      <c r="D50" s="36">
        <v>1056.96</v>
      </c>
      <c r="E50" s="37">
        <f t="shared" si="0"/>
        <v>26.424000000000003</v>
      </c>
      <c r="F50" s="20">
        <v>130007142.04075004</v>
      </c>
    </row>
    <row r="51" spans="1:6" s="5" customFormat="1" ht="15.75" x14ac:dyDescent="0.25">
      <c r="A51" s="24">
        <v>45173</v>
      </c>
      <c r="B51" s="25"/>
      <c r="C51" s="26" t="s">
        <v>116</v>
      </c>
      <c r="D51" s="36">
        <v>109939.42</v>
      </c>
      <c r="E51" s="37"/>
      <c r="F51" s="20">
        <v>130117081.46075004</v>
      </c>
    </row>
    <row r="52" spans="1:6" s="5" customFormat="1" ht="15.75" x14ac:dyDescent="0.25">
      <c r="A52" s="24">
        <v>45173</v>
      </c>
      <c r="B52" s="25" t="s">
        <v>45</v>
      </c>
      <c r="C52" s="26" t="s">
        <v>117</v>
      </c>
      <c r="D52" s="36"/>
      <c r="E52" s="37">
        <v>22800</v>
      </c>
      <c r="F52" s="20">
        <v>130094281.46075004</v>
      </c>
    </row>
    <row r="53" spans="1:6" s="5" customFormat="1" ht="30" x14ac:dyDescent="0.25">
      <c r="A53" s="24">
        <v>45173</v>
      </c>
      <c r="B53" s="25" t="s">
        <v>46</v>
      </c>
      <c r="C53" s="26" t="s">
        <v>118</v>
      </c>
      <c r="D53" s="36"/>
      <c r="E53" s="37">
        <v>15064</v>
      </c>
      <c r="F53" s="20">
        <v>130079217.46075004</v>
      </c>
    </row>
    <row r="54" spans="1:6" s="5" customFormat="1" ht="30" x14ac:dyDescent="0.25">
      <c r="A54" s="24">
        <v>45173</v>
      </c>
      <c r="B54" s="25" t="s">
        <v>47</v>
      </c>
      <c r="C54" s="26" t="s">
        <v>119</v>
      </c>
      <c r="D54" s="36"/>
      <c r="E54" s="37">
        <v>68272.2</v>
      </c>
      <c r="F54" s="20">
        <v>130010945.26075004</v>
      </c>
    </row>
    <row r="55" spans="1:6" s="5" customFormat="1" ht="30" x14ac:dyDescent="0.25">
      <c r="A55" s="24">
        <v>45173</v>
      </c>
      <c r="B55" s="25" t="s">
        <v>48</v>
      </c>
      <c r="C55" s="26" t="s">
        <v>120</v>
      </c>
      <c r="D55" s="36"/>
      <c r="E55" s="37">
        <v>15675</v>
      </c>
      <c r="F55" s="20">
        <v>129995270.26075004</v>
      </c>
    </row>
    <row r="56" spans="1:6" s="5" customFormat="1" ht="15.75" x14ac:dyDescent="0.25">
      <c r="A56" s="24">
        <v>45173</v>
      </c>
      <c r="B56" s="25" t="s">
        <v>49</v>
      </c>
      <c r="C56" s="26" t="s">
        <v>121</v>
      </c>
      <c r="D56" s="36"/>
      <c r="E56" s="37">
        <v>87478.85</v>
      </c>
      <c r="F56" s="20">
        <v>129907791.41075005</v>
      </c>
    </row>
    <row r="57" spans="1:6" s="5" customFormat="1" ht="15.75" x14ac:dyDescent="0.25">
      <c r="A57" s="24">
        <v>45174</v>
      </c>
      <c r="B57" s="25"/>
      <c r="C57" s="26" t="s">
        <v>114</v>
      </c>
      <c r="D57" s="36">
        <v>43590</v>
      </c>
      <c r="E57" s="37"/>
      <c r="F57" s="20">
        <v>129951381.41075005</v>
      </c>
    </row>
    <row r="58" spans="1:6" s="5" customFormat="1" ht="15.75" x14ac:dyDescent="0.25">
      <c r="A58" s="24">
        <v>45174</v>
      </c>
      <c r="B58" s="25"/>
      <c r="C58" s="26" t="s">
        <v>115</v>
      </c>
      <c r="D58" s="36">
        <v>1038</v>
      </c>
      <c r="E58" s="37">
        <f t="shared" si="0"/>
        <v>25.950000000000003</v>
      </c>
      <c r="F58" s="20">
        <v>129952393.46075004</v>
      </c>
    </row>
    <row r="59" spans="1:6" s="5" customFormat="1" ht="15.75" x14ac:dyDescent="0.25">
      <c r="A59" s="24">
        <v>45174</v>
      </c>
      <c r="B59" s="25"/>
      <c r="C59" s="26" t="s">
        <v>115</v>
      </c>
      <c r="D59" s="36">
        <v>200</v>
      </c>
      <c r="E59" s="37">
        <f t="shared" si="0"/>
        <v>5</v>
      </c>
      <c r="F59" s="20">
        <v>129952588.46075004</v>
      </c>
    </row>
    <row r="60" spans="1:6" s="5" customFormat="1" ht="15.75" x14ac:dyDescent="0.25">
      <c r="A60" s="24">
        <v>45174</v>
      </c>
      <c r="B60" s="25"/>
      <c r="C60" s="26" t="s">
        <v>115</v>
      </c>
      <c r="D60" s="36">
        <v>300</v>
      </c>
      <c r="E60" s="37">
        <f t="shared" si="0"/>
        <v>7.5</v>
      </c>
      <c r="F60" s="20">
        <v>129952880.96075004</v>
      </c>
    </row>
    <row r="61" spans="1:6" s="5" customFormat="1" ht="15.75" x14ac:dyDescent="0.25">
      <c r="A61" s="24">
        <v>45174</v>
      </c>
      <c r="B61" s="25"/>
      <c r="C61" s="26" t="s">
        <v>115</v>
      </c>
      <c r="D61" s="36">
        <v>649.80999999999995</v>
      </c>
      <c r="E61" s="37">
        <f t="shared" si="0"/>
        <v>16.245249999999999</v>
      </c>
      <c r="F61" s="20">
        <v>129953514.52550004</v>
      </c>
    </row>
    <row r="62" spans="1:6" s="5" customFormat="1" ht="15.75" x14ac:dyDescent="0.25">
      <c r="A62" s="24">
        <v>45174</v>
      </c>
      <c r="B62" s="25"/>
      <c r="C62" s="26" t="s">
        <v>122</v>
      </c>
      <c r="D62" s="36">
        <v>2259730.71</v>
      </c>
      <c r="E62" s="37"/>
      <c r="F62" s="20">
        <v>132213245.23550004</v>
      </c>
    </row>
    <row r="63" spans="1:6" s="5" customFormat="1" ht="15.75" x14ac:dyDescent="0.25">
      <c r="A63" s="24">
        <v>45174</v>
      </c>
      <c r="B63" s="25"/>
      <c r="C63" s="26" t="s">
        <v>122</v>
      </c>
      <c r="D63" s="36">
        <v>1404229.56</v>
      </c>
      <c r="E63" s="37"/>
      <c r="F63" s="20">
        <v>133617474.79550004</v>
      </c>
    </row>
    <row r="64" spans="1:6" s="5" customFormat="1" ht="15.75" x14ac:dyDescent="0.25">
      <c r="A64" s="24">
        <v>45174</v>
      </c>
      <c r="B64" s="25"/>
      <c r="C64" s="26" t="s">
        <v>122</v>
      </c>
      <c r="D64" s="36">
        <v>381195.57</v>
      </c>
      <c r="E64" s="37"/>
      <c r="F64" s="20">
        <v>133998670.36550003</v>
      </c>
    </row>
    <row r="65" spans="1:6" s="5" customFormat="1" ht="15.75" x14ac:dyDescent="0.25">
      <c r="A65" s="24">
        <v>45174</v>
      </c>
      <c r="B65" s="25"/>
      <c r="C65" s="26" t="s">
        <v>122</v>
      </c>
      <c r="D65" s="36">
        <v>157150.97</v>
      </c>
      <c r="E65" s="37"/>
      <c r="F65" s="20">
        <v>134155821.33550003</v>
      </c>
    </row>
    <row r="66" spans="1:6" s="5" customFormat="1" ht="15.75" x14ac:dyDescent="0.25">
      <c r="A66" s="24">
        <v>45174</v>
      </c>
      <c r="B66" s="25"/>
      <c r="C66" s="26" t="s">
        <v>122</v>
      </c>
      <c r="D66" s="36">
        <v>67102.880000000005</v>
      </c>
      <c r="E66" s="37"/>
      <c r="F66" s="20">
        <v>134222924.21550003</v>
      </c>
    </row>
    <row r="67" spans="1:6" s="5" customFormat="1" ht="15.75" x14ac:dyDescent="0.25">
      <c r="A67" s="24">
        <v>45174</v>
      </c>
      <c r="B67" s="25"/>
      <c r="C67" s="26" t="s">
        <v>122</v>
      </c>
      <c r="D67" s="36">
        <v>14899.32</v>
      </c>
      <c r="E67" s="37"/>
      <c r="F67" s="20">
        <v>134237823.53550002</v>
      </c>
    </row>
    <row r="68" spans="1:6" s="5" customFormat="1" ht="30" x14ac:dyDescent="0.25">
      <c r="A68" s="24">
        <v>45174</v>
      </c>
      <c r="B68" s="32"/>
      <c r="C68" s="38" t="s">
        <v>123</v>
      </c>
      <c r="D68" s="37"/>
      <c r="E68" s="39">
        <v>9000</v>
      </c>
      <c r="F68" s="20">
        <v>134228823.53550002</v>
      </c>
    </row>
    <row r="69" spans="1:6" s="5" customFormat="1" ht="30" x14ac:dyDescent="0.25">
      <c r="A69" s="24">
        <v>45174</v>
      </c>
      <c r="B69" s="32"/>
      <c r="C69" s="38" t="s">
        <v>123</v>
      </c>
      <c r="D69" s="37">
        <v>9000</v>
      </c>
      <c r="E69" s="39"/>
      <c r="F69" s="20">
        <v>134237823.53550002</v>
      </c>
    </row>
    <row r="70" spans="1:6" s="5" customFormat="1" ht="15.75" x14ac:dyDescent="0.25">
      <c r="A70" s="24">
        <v>45175</v>
      </c>
      <c r="B70" s="32"/>
      <c r="C70" s="38" t="s">
        <v>114</v>
      </c>
      <c r="D70" s="37">
        <v>46106</v>
      </c>
      <c r="E70" s="39"/>
      <c r="F70" s="20">
        <v>134283929.53550002</v>
      </c>
    </row>
    <row r="71" spans="1:6" s="5" customFormat="1" ht="15.75" x14ac:dyDescent="0.25">
      <c r="A71" s="24">
        <v>45175</v>
      </c>
      <c r="B71" s="32"/>
      <c r="C71" s="38" t="s">
        <v>115</v>
      </c>
      <c r="D71" s="37">
        <v>1482.12</v>
      </c>
      <c r="E71" s="39">
        <f>+D71*0.025</f>
        <v>37.052999999999997</v>
      </c>
      <c r="F71" s="20">
        <v>134285374.60250002</v>
      </c>
    </row>
    <row r="72" spans="1:6" s="5" customFormat="1" ht="15.75" x14ac:dyDescent="0.25">
      <c r="A72" s="24">
        <v>45175</v>
      </c>
      <c r="B72" s="32"/>
      <c r="C72" s="38" t="s">
        <v>115</v>
      </c>
      <c r="D72" s="37">
        <v>2200</v>
      </c>
      <c r="E72" s="39">
        <f t="shared" ref="E72:E73" si="1">+D72*0.025</f>
        <v>55</v>
      </c>
      <c r="F72" s="20">
        <v>134287519.60250002</v>
      </c>
    </row>
    <row r="73" spans="1:6" s="5" customFormat="1" ht="15.75" x14ac:dyDescent="0.25">
      <c r="A73" s="24">
        <v>45175</v>
      </c>
      <c r="B73" s="32"/>
      <c r="C73" s="38" t="s">
        <v>115</v>
      </c>
      <c r="D73" s="37">
        <v>503.2</v>
      </c>
      <c r="E73" s="39">
        <f t="shared" si="1"/>
        <v>12.58</v>
      </c>
      <c r="F73" s="20">
        <v>134288010.2225</v>
      </c>
    </row>
    <row r="74" spans="1:6" s="5" customFormat="1" ht="15.75" x14ac:dyDescent="0.25">
      <c r="A74" s="24">
        <v>45175</v>
      </c>
      <c r="B74" s="25" t="s">
        <v>50</v>
      </c>
      <c r="C74" s="26" t="s">
        <v>124</v>
      </c>
      <c r="D74" s="36"/>
      <c r="E74" s="37">
        <v>34747.5</v>
      </c>
      <c r="F74" s="20">
        <v>134253262.7225</v>
      </c>
    </row>
    <row r="75" spans="1:6" s="5" customFormat="1" ht="30" x14ac:dyDescent="0.25">
      <c r="A75" s="24">
        <v>45175</v>
      </c>
      <c r="B75" s="25" t="s">
        <v>51</v>
      </c>
      <c r="C75" s="26" t="s">
        <v>125</v>
      </c>
      <c r="D75" s="36"/>
      <c r="E75" s="37">
        <v>34256.080000000002</v>
      </c>
      <c r="F75" s="20">
        <v>134219006.64249998</v>
      </c>
    </row>
    <row r="76" spans="1:6" s="5" customFormat="1" ht="15.75" x14ac:dyDescent="0.25">
      <c r="A76" s="24">
        <v>45176</v>
      </c>
      <c r="B76" s="32"/>
      <c r="C76" s="38" t="s">
        <v>114</v>
      </c>
      <c r="D76" s="37">
        <v>79412</v>
      </c>
      <c r="E76" s="39"/>
      <c r="F76" s="20">
        <v>134298418.64249998</v>
      </c>
    </row>
    <row r="77" spans="1:6" s="5" customFormat="1" ht="15.75" x14ac:dyDescent="0.25">
      <c r="A77" s="24">
        <v>45176</v>
      </c>
      <c r="B77" s="32"/>
      <c r="C77" s="38" t="s">
        <v>115</v>
      </c>
      <c r="D77" s="37">
        <v>129.47</v>
      </c>
      <c r="E77" s="39">
        <f>+D77*0.025</f>
        <v>3.2367500000000002</v>
      </c>
      <c r="F77" s="20">
        <v>134298544.87574998</v>
      </c>
    </row>
    <row r="78" spans="1:6" s="5" customFormat="1" ht="15.75" x14ac:dyDescent="0.25">
      <c r="A78" s="24">
        <v>45176</v>
      </c>
      <c r="B78" s="32"/>
      <c r="C78" s="38" t="s">
        <v>115</v>
      </c>
      <c r="D78" s="37">
        <v>6100</v>
      </c>
      <c r="E78" s="39">
        <f t="shared" ref="E78:E95" si="2">+D78*0.025</f>
        <v>152.5</v>
      </c>
      <c r="F78" s="20">
        <v>134304492.37574998</v>
      </c>
    </row>
    <row r="79" spans="1:6" s="5" customFormat="1" ht="15.75" x14ac:dyDescent="0.25">
      <c r="A79" s="24">
        <v>45176</v>
      </c>
      <c r="B79" s="32"/>
      <c r="C79" s="38" t="s">
        <v>115</v>
      </c>
      <c r="D79" s="37">
        <v>400</v>
      </c>
      <c r="E79" s="39">
        <f t="shared" si="2"/>
        <v>10</v>
      </c>
      <c r="F79" s="20">
        <v>134304882.37574998</v>
      </c>
    </row>
    <row r="80" spans="1:6" s="5" customFormat="1" ht="15.75" x14ac:dyDescent="0.25">
      <c r="A80" s="24">
        <v>45176</v>
      </c>
      <c r="B80" s="32"/>
      <c r="C80" s="38" t="s">
        <v>115</v>
      </c>
      <c r="D80" s="37">
        <v>388.43</v>
      </c>
      <c r="E80" s="39">
        <f t="shared" si="2"/>
        <v>9.7107500000000009</v>
      </c>
      <c r="F80" s="20">
        <v>134305261.09499997</v>
      </c>
    </row>
    <row r="81" spans="1:6" s="5" customFormat="1" ht="15.75" x14ac:dyDescent="0.25">
      <c r="A81" s="24">
        <v>45179</v>
      </c>
      <c r="B81" s="32"/>
      <c r="C81" s="38" t="s">
        <v>114</v>
      </c>
      <c r="D81" s="37">
        <v>65450</v>
      </c>
      <c r="E81" s="39"/>
      <c r="F81" s="20">
        <v>134370711.09499997</v>
      </c>
    </row>
    <row r="82" spans="1:6" s="5" customFormat="1" ht="15.75" x14ac:dyDescent="0.25">
      <c r="A82" s="24">
        <v>45179</v>
      </c>
      <c r="B82" s="32"/>
      <c r="C82" s="38" t="s">
        <v>115</v>
      </c>
      <c r="D82" s="37">
        <v>429.48</v>
      </c>
      <c r="E82" s="39">
        <f t="shared" si="2"/>
        <v>10.737000000000002</v>
      </c>
      <c r="F82" s="20">
        <v>134371129.83799997</v>
      </c>
    </row>
    <row r="83" spans="1:6" s="5" customFormat="1" ht="15.75" x14ac:dyDescent="0.25">
      <c r="A83" s="24">
        <v>45179</v>
      </c>
      <c r="B83" s="32"/>
      <c r="C83" s="38" t="s">
        <v>115</v>
      </c>
      <c r="D83" s="37">
        <v>2620</v>
      </c>
      <c r="E83" s="39">
        <f t="shared" si="2"/>
        <v>65.5</v>
      </c>
      <c r="F83" s="20">
        <v>134373684.33799997</v>
      </c>
    </row>
    <row r="84" spans="1:6" s="5" customFormat="1" ht="15.75" x14ac:dyDescent="0.25">
      <c r="A84" s="24">
        <v>45179</v>
      </c>
      <c r="B84" s="32"/>
      <c r="C84" s="38" t="s">
        <v>115</v>
      </c>
      <c r="D84" s="37">
        <v>300</v>
      </c>
      <c r="E84" s="39">
        <f t="shared" si="2"/>
        <v>7.5</v>
      </c>
      <c r="F84" s="20">
        <v>134373976.83799997</v>
      </c>
    </row>
    <row r="85" spans="1:6" s="5" customFormat="1" ht="15.75" x14ac:dyDescent="0.25">
      <c r="A85" s="24">
        <v>45180</v>
      </c>
      <c r="B85" s="32"/>
      <c r="C85" s="38" t="s">
        <v>114</v>
      </c>
      <c r="D85" s="37">
        <v>28967</v>
      </c>
      <c r="E85" s="39"/>
      <c r="F85" s="20">
        <v>134402943.83799997</v>
      </c>
    </row>
    <row r="86" spans="1:6" s="5" customFormat="1" ht="15.75" x14ac:dyDescent="0.25">
      <c r="A86" s="24">
        <v>45180</v>
      </c>
      <c r="B86" s="32"/>
      <c r="C86" s="38" t="s">
        <v>115</v>
      </c>
      <c r="D86" s="37">
        <v>700</v>
      </c>
      <c r="E86" s="39">
        <f t="shared" si="2"/>
        <v>17.5</v>
      </c>
      <c r="F86" s="20">
        <v>134403626.33799997</v>
      </c>
    </row>
    <row r="87" spans="1:6" s="5" customFormat="1" ht="15.75" x14ac:dyDescent="0.25">
      <c r="A87" s="24">
        <v>45180</v>
      </c>
      <c r="B87" s="32"/>
      <c r="C87" s="38" t="s">
        <v>115</v>
      </c>
      <c r="D87" s="37">
        <v>258.23</v>
      </c>
      <c r="E87" s="39">
        <f t="shared" si="2"/>
        <v>6.455750000000001</v>
      </c>
      <c r="F87" s="20">
        <v>134403878.11224997</v>
      </c>
    </row>
    <row r="88" spans="1:6" s="5" customFormat="1" ht="15.75" x14ac:dyDescent="0.25">
      <c r="A88" s="24">
        <v>45180</v>
      </c>
      <c r="B88" s="32"/>
      <c r="C88" s="38" t="s">
        <v>115</v>
      </c>
      <c r="D88" s="37">
        <v>10161.94</v>
      </c>
      <c r="E88" s="39">
        <f t="shared" si="2"/>
        <v>254.04850000000002</v>
      </c>
      <c r="F88" s="20">
        <v>134413786.00374997</v>
      </c>
    </row>
    <row r="89" spans="1:6" s="5" customFormat="1" ht="15.75" x14ac:dyDescent="0.25">
      <c r="A89" s="24">
        <v>45180</v>
      </c>
      <c r="B89" s="32"/>
      <c r="C89" s="38" t="s">
        <v>115</v>
      </c>
      <c r="D89" s="37">
        <v>1075</v>
      </c>
      <c r="E89" s="39">
        <f t="shared" si="2"/>
        <v>26.875</v>
      </c>
      <c r="F89" s="20">
        <v>134414834.12874997</v>
      </c>
    </row>
    <row r="90" spans="1:6" s="5" customFormat="1" ht="15.75" x14ac:dyDescent="0.25">
      <c r="A90" s="24">
        <v>45180</v>
      </c>
      <c r="B90" s="32"/>
      <c r="C90" s="38" t="s">
        <v>115</v>
      </c>
      <c r="D90" s="37">
        <v>1000</v>
      </c>
      <c r="E90" s="39">
        <f t="shared" si="2"/>
        <v>25</v>
      </c>
      <c r="F90" s="20">
        <v>134415809.12874997</v>
      </c>
    </row>
    <row r="91" spans="1:6" s="5" customFormat="1" ht="15.75" x14ac:dyDescent="0.25">
      <c r="A91" s="24">
        <v>45180</v>
      </c>
      <c r="B91" s="32"/>
      <c r="C91" s="38" t="s">
        <v>122</v>
      </c>
      <c r="D91" s="37">
        <v>148909.12</v>
      </c>
      <c r="E91" s="39"/>
      <c r="F91" s="20">
        <v>134564718.24874997</v>
      </c>
    </row>
    <row r="92" spans="1:6" s="5" customFormat="1" ht="15.75" x14ac:dyDescent="0.25">
      <c r="A92" s="24">
        <v>45180</v>
      </c>
      <c r="B92" s="32"/>
      <c r="C92" s="38" t="s">
        <v>122</v>
      </c>
      <c r="D92" s="37">
        <v>40175.08</v>
      </c>
      <c r="E92" s="39"/>
      <c r="F92" s="20">
        <v>134604893.32874998</v>
      </c>
    </row>
    <row r="93" spans="1:6" s="5" customFormat="1" ht="15.75" x14ac:dyDescent="0.25">
      <c r="A93" s="24">
        <v>45180</v>
      </c>
      <c r="B93" s="32"/>
      <c r="C93" s="38" t="s">
        <v>126</v>
      </c>
      <c r="D93" s="37">
        <v>493137.4</v>
      </c>
      <c r="E93" s="39"/>
      <c r="F93" s="20">
        <v>135098030.72874999</v>
      </c>
    </row>
    <row r="94" spans="1:6" s="5" customFormat="1" ht="15.75" x14ac:dyDescent="0.25">
      <c r="A94" s="24">
        <v>45181</v>
      </c>
      <c r="B94" s="32"/>
      <c r="C94" s="38" t="s">
        <v>114</v>
      </c>
      <c r="D94" s="37">
        <v>51985</v>
      </c>
      <c r="E94" s="39"/>
      <c r="F94" s="20">
        <v>135150015.72874999</v>
      </c>
    </row>
    <row r="95" spans="1:6" s="5" customFormat="1" ht="15.75" x14ac:dyDescent="0.25">
      <c r="A95" s="24">
        <v>45181</v>
      </c>
      <c r="B95" s="32"/>
      <c r="C95" s="38" t="s">
        <v>115</v>
      </c>
      <c r="D95" s="37">
        <v>1198.1600000000001</v>
      </c>
      <c r="E95" s="39">
        <f t="shared" si="2"/>
        <v>29.954000000000004</v>
      </c>
      <c r="F95" s="20">
        <v>135151183.93474999</v>
      </c>
    </row>
    <row r="96" spans="1:6" s="5" customFormat="1" ht="15.75" x14ac:dyDescent="0.25">
      <c r="A96" s="24">
        <v>45181</v>
      </c>
      <c r="B96" s="32"/>
      <c r="C96" s="38" t="s">
        <v>127</v>
      </c>
      <c r="D96" s="37">
        <v>447925.67</v>
      </c>
      <c r="E96" s="39"/>
      <c r="F96" s="20">
        <v>135599109.60474998</v>
      </c>
    </row>
    <row r="97" spans="1:6" s="5" customFormat="1" ht="15.75" x14ac:dyDescent="0.25">
      <c r="A97" s="24">
        <v>45181</v>
      </c>
      <c r="B97" s="32" t="s">
        <v>52</v>
      </c>
      <c r="C97" s="38" t="s">
        <v>128</v>
      </c>
      <c r="D97" s="37"/>
      <c r="E97" s="39">
        <v>2282.89</v>
      </c>
      <c r="F97" s="20">
        <v>135596826.71474999</v>
      </c>
    </row>
    <row r="98" spans="1:6" s="5" customFormat="1" ht="30" x14ac:dyDescent="0.25">
      <c r="A98" s="24">
        <v>45181</v>
      </c>
      <c r="B98" s="32" t="s">
        <v>53</v>
      </c>
      <c r="C98" s="38" t="s">
        <v>129</v>
      </c>
      <c r="D98" s="37"/>
      <c r="E98" s="39">
        <v>2413.7800000000002</v>
      </c>
      <c r="F98" s="20">
        <v>135594412.93474999</v>
      </c>
    </row>
    <row r="99" spans="1:6" s="5" customFormat="1" ht="15.75" x14ac:dyDescent="0.25">
      <c r="A99" s="24">
        <v>45181</v>
      </c>
      <c r="B99" s="32" t="s">
        <v>54</v>
      </c>
      <c r="C99" s="38" t="s">
        <v>130</v>
      </c>
      <c r="D99" s="37"/>
      <c r="E99" s="39">
        <v>39074.400000000001</v>
      </c>
      <c r="F99" s="20">
        <v>135555338.53474998</v>
      </c>
    </row>
    <row r="100" spans="1:6" s="5" customFormat="1" ht="15.75" x14ac:dyDescent="0.25">
      <c r="A100" s="24" t="s">
        <v>55</v>
      </c>
      <c r="B100" s="32"/>
      <c r="C100" s="38" t="s">
        <v>114</v>
      </c>
      <c r="D100" s="37">
        <v>27360</v>
      </c>
      <c r="E100" s="39"/>
      <c r="F100" s="20">
        <v>135582698.53474998</v>
      </c>
    </row>
    <row r="101" spans="1:6" s="5" customFormat="1" ht="15.75" x14ac:dyDescent="0.25">
      <c r="A101" s="24" t="s">
        <v>55</v>
      </c>
      <c r="B101" s="32"/>
      <c r="C101" s="38" t="s">
        <v>115</v>
      </c>
      <c r="D101" s="37">
        <v>2755.16</v>
      </c>
      <c r="E101" s="39">
        <f>+D101*0.025</f>
        <v>68.879000000000005</v>
      </c>
      <c r="F101" s="20">
        <v>135585384.81574997</v>
      </c>
    </row>
    <row r="102" spans="1:6" s="5" customFormat="1" ht="15.75" x14ac:dyDescent="0.25">
      <c r="A102" s="24" t="s">
        <v>55</v>
      </c>
      <c r="B102" s="32"/>
      <c r="C102" s="38" t="s">
        <v>115</v>
      </c>
      <c r="D102" s="37">
        <v>539.88</v>
      </c>
      <c r="E102" s="39">
        <f t="shared" ref="E102:E104" si="3">+D102*0.025</f>
        <v>13.497</v>
      </c>
      <c r="F102" s="20">
        <v>135585911.19874996</v>
      </c>
    </row>
    <row r="103" spans="1:6" s="5" customFormat="1" ht="15.75" x14ac:dyDescent="0.25">
      <c r="A103" s="24" t="s">
        <v>55</v>
      </c>
      <c r="B103" s="32"/>
      <c r="C103" s="38" t="s">
        <v>115</v>
      </c>
      <c r="D103" s="37">
        <v>1023.86</v>
      </c>
      <c r="E103" s="39">
        <f t="shared" si="3"/>
        <v>25.596500000000002</v>
      </c>
      <c r="F103" s="20">
        <v>135586909.46224996</v>
      </c>
    </row>
    <row r="104" spans="1:6" s="5" customFormat="1" ht="15.75" x14ac:dyDescent="0.25">
      <c r="A104" s="24" t="s">
        <v>55</v>
      </c>
      <c r="B104" s="32"/>
      <c r="C104" s="38" t="s">
        <v>115</v>
      </c>
      <c r="D104" s="37">
        <v>272.86</v>
      </c>
      <c r="E104" s="39">
        <f t="shared" si="3"/>
        <v>6.8215000000000003</v>
      </c>
      <c r="F104" s="20">
        <v>135587175.50074998</v>
      </c>
    </row>
    <row r="105" spans="1:6" s="5" customFormat="1" ht="15.75" x14ac:dyDescent="0.25">
      <c r="A105" s="24" t="s">
        <v>56</v>
      </c>
      <c r="B105" s="32"/>
      <c r="C105" s="38" t="s">
        <v>114</v>
      </c>
      <c r="D105" s="37">
        <v>40285</v>
      </c>
      <c r="E105" s="39"/>
      <c r="F105" s="20">
        <v>135627460.50074998</v>
      </c>
    </row>
    <row r="106" spans="1:6" s="5" customFormat="1" ht="15.75" x14ac:dyDescent="0.25">
      <c r="A106" s="24" t="s">
        <v>56</v>
      </c>
      <c r="B106" s="32"/>
      <c r="C106" s="38" t="s">
        <v>115</v>
      </c>
      <c r="D106" s="37">
        <v>645.92999999999995</v>
      </c>
      <c r="E106" s="39">
        <f>+D106*0.025</f>
        <v>16.148250000000001</v>
      </c>
      <c r="F106" s="20">
        <v>135628090.28249997</v>
      </c>
    </row>
    <row r="107" spans="1:6" s="5" customFormat="1" ht="15.75" x14ac:dyDescent="0.25">
      <c r="A107" s="24" t="s">
        <v>56</v>
      </c>
      <c r="B107" s="32"/>
      <c r="C107" s="38" t="s">
        <v>115</v>
      </c>
      <c r="D107" s="37">
        <v>2289.94</v>
      </c>
      <c r="E107" s="39">
        <f t="shared" ref="E107:E144" si="4">+D107*0.025</f>
        <v>57.248500000000007</v>
      </c>
      <c r="F107" s="20">
        <v>135630322.97399998</v>
      </c>
    </row>
    <row r="108" spans="1:6" s="5" customFormat="1" ht="15.75" x14ac:dyDescent="0.25">
      <c r="A108" s="24" t="s">
        <v>56</v>
      </c>
      <c r="B108" s="32"/>
      <c r="C108" s="38" t="s">
        <v>115</v>
      </c>
      <c r="D108" s="37">
        <v>700</v>
      </c>
      <c r="E108" s="39">
        <f t="shared" si="4"/>
        <v>17.5</v>
      </c>
      <c r="F108" s="20">
        <v>135631005.47399998</v>
      </c>
    </row>
    <row r="109" spans="1:6" s="5" customFormat="1" ht="15.75" x14ac:dyDescent="0.25">
      <c r="A109" s="24" t="s">
        <v>56</v>
      </c>
      <c r="B109" s="32"/>
      <c r="C109" s="38" t="s">
        <v>115</v>
      </c>
      <c r="D109" s="37">
        <v>25774.89</v>
      </c>
      <c r="E109" s="39">
        <f t="shared" si="4"/>
        <v>644.37225000000001</v>
      </c>
      <c r="F109" s="20">
        <v>135656135.99174997</v>
      </c>
    </row>
    <row r="110" spans="1:6" s="5" customFormat="1" ht="30" x14ac:dyDescent="0.25">
      <c r="A110" s="24" t="s">
        <v>57</v>
      </c>
      <c r="B110" s="32" t="s">
        <v>58</v>
      </c>
      <c r="C110" s="26" t="s">
        <v>131</v>
      </c>
      <c r="D110" s="37">
        <v>31554504.649999999</v>
      </c>
      <c r="E110" s="39"/>
      <c r="F110" s="20">
        <v>167210640.64174998</v>
      </c>
    </row>
    <row r="111" spans="1:6" s="5" customFormat="1" ht="31.5" x14ac:dyDescent="0.25">
      <c r="A111" s="24" t="s">
        <v>57</v>
      </c>
      <c r="B111" s="32" t="s">
        <v>58</v>
      </c>
      <c r="C111" s="27" t="s">
        <v>132</v>
      </c>
      <c r="D111" s="37"/>
      <c r="E111" s="39">
        <v>27347281.629999999</v>
      </c>
      <c r="F111" s="20">
        <v>139863359.01174998</v>
      </c>
    </row>
    <row r="112" spans="1:6" s="5" customFormat="1" ht="31.5" x14ac:dyDescent="0.25">
      <c r="A112" s="24" t="s">
        <v>57</v>
      </c>
      <c r="B112" s="32" t="s">
        <v>58</v>
      </c>
      <c r="C112" s="27" t="s">
        <v>133</v>
      </c>
      <c r="D112" s="37"/>
      <c r="E112" s="39">
        <v>1938922.33</v>
      </c>
      <c r="F112" s="20">
        <v>137924436.68174997</v>
      </c>
    </row>
    <row r="113" spans="1:6" s="5" customFormat="1" ht="31.5" x14ac:dyDescent="0.25">
      <c r="A113" s="24" t="s">
        <v>57</v>
      </c>
      <c r="B113" s="32" t="s">
        <v>58</v>
      </c>
      <c r="C113" s="27" t="s">
        <v>134</v>
      </c>
      <c r="D113" s="37"/>
      <c r="E113" s="39">
        <v>1941657.46</v>
      </c>
      <c r="F113" s="20">
        <v>135982779.22174996</v>
      </c>
    </row>
    <row r="114" spans="1:6" s="5" customFormat="1" ht="31.5" x14ac:dyDescent="0.25">
      <c r="A114" s="24" t="s">
        <v>57</v>
      </c>
      <c r="B114" s="32" t="s">
        <v>58</v>
      </c>
      <c r="C114" s="28" t="s">
        <v>135</v>
      </c>
      <c r="D114" s="37"/>
      <c r="E114" s="39">
        <v>326643.23</v>
      </c>
      <c r="F114" s="20">
        <v>135656135.99174997</v>
      </c>
    </row>
    <row r="115" spans="1:6" s="5" customFormat="1" ht="30" x14ac:dyDescent="0.25">
      <c r="A115" s="24" t="s">
        <v>57</v>
      </c>
      <c r="B115" s="32" t="s">
        <v>59</v>
      </c>
      <c r="C115" s="26" t="s">
        <v>136</v>
      </c>
      <c r="D115" s="37"/>
      <c r="E115" s="39">
        <v>7526715.2199999997</v>
      </c>
      <c r="F115" s="20">
        <v>128129420.77174997</v>
      </c>
    </row>
    <row r="116" spans="1:6" s="5" customFormat="1" ht="30" x14ac:dyDescent="0.25">
      <c r="A116" s="24" t="s">
        <v>57</v>
      </c>
      <c r="B116" s="32" t="s">
        <v>60</v>
      </c>
      <c r="C116" s="26" t="s">
        <v>137</v>
      </c>
      <c r="D116" s="37"/>
      <c r="E116" s="39">
        <v>78000</v>
      </c>
      <c r="F116" s="20">
        <v>128051420.77174997</v>
      </c>
    </row>
    <row r="117" spans="1:6" s="5" customFormat="1" ht="15.75" x14ac:dyDescent="0.25">
      <c r="A117" s="24" t="s">
        <v>57</v>
      </c>
      <c r="B117" s="32" t="s">
        <v>61</v>
      </c>
      <c r="C117" s="26" t="s">
        <v>138</v>
      </c>
      <c r="D117" s="37"/>
      <c r="E117" s="39">
        <v>1254000</v>
      </c>
      <c r="F117" s="20">
        <v>126797420.77174997</v>
      </c>
    </row>
    <row r="118" spans="1:6" s="5" customFormat="1" ht="15.75" x14ac:dyDescent="0.25">
      <c r="A118" s="24" t="s">
        <v>57</v>
      </c>
      <c r="B118" s="32" t="s">
        <v>62</v>
      </c>
      <c r="C118" s="26" t="s">
        <v>139</v>
      </c>
      <c r="D118" s="37"/>
      <c r="E118" s="39">
        <v>575542</v>
      </c>
      <c r="F118" s="20">
        <v>126221878.77174997</v>
      </c>
    </row>
    <row r="119" spans="1:6" s="5" customFormat="1" ht="15.75" x14ac:dyDescent="0.25">
      <c r="A119" s="33" t="s">
        <v>63</v>
      </c>
      <c r="B119" s="32"/>
      <c r="C119" s="38" t="s">
        <v>114</v>
      </c>
      <c r="D119" s="37">
        <v>69751</v>
      </c>
      <c r="E119" s="39"/>
      <c r="F119" s="20">
        <v>126291629.77174997</v>
      </c>
    </row>
    <row r="120" spans="1:6" s="5" customFormat="1" ht="15.75" x14ac:dyDescent="0.25">
      <c r="A120" s="33" t="s">
        <v>63</v>
      </c>
      <c r="B120" s="32"/>
      <c r="C120" s="38" t="s">
        <v>115</v>
      </c>
      <c r="D120" s="37">
        <v>300</v>
      </c>
      <c r="E120" s="39">
        <f t="shared" si="4"/>
        <v>7.5</v>
      </c>
      <c r="F120" s="20">
        <v>126291922.27174997</v>
      </c>
    </row>
    <row r="121" spans="1:6" s="5" customFormat="1" ht="15.75" x14ac:dyDescent="0.25">
      <c r="A121" s="33" t="s">
        <v>63</v>
      </c>
      <c r="B121" s="32"/>
      <c r="C121" s="38" t="s">
        <v>115</v>
      </c>
      <c r="D121" s="37">
        <v>826.52</v>
      </c>
      <c r="E121" s="39">
        <f t="shared" si="4"/>
        <v>20.663</v>
      </c>
      <c r="F121" s="20">
        <v>126292728.12874997</v>
      </c>
    </row>
    <row r="122" spans="1:6" s="5" customFormat="1" ht="15.75" x14ac:dyDescent="0.25">
      <c r="A122" s="33" t="s">
        <v>63</v>
      </c>
      <c r="B122" s="32"/>
      <c r="C122" s="38" t="s">
        <v>115</v>
      </c>
      <c r="D122" s="37">
        <v>8702.6</v>
      </c>
      <c r="E122" s="39">
        <f t="shared" si="4"/>
        <v>217.56500000000003</v>
      </c>
      <c r="F122" s="20">
        <v>126301213.16374996</v>
      </c>
    </row>
    <row r="123" spans="1:6" s="5" customFormat="1" ht="15.75" x14ac:dyDescent="0.25">
      <c r="A123" s="33" t="s">
        <v>63</v>
      </c>
      <c r="B123" s="32"/>
      <c r="C123" s="38" t="s">
        <v>115</v>
      </c>
      <c r="D123" s="37">
        <v>2209.16</v>
      </c>
      <c r="E123" s="39">
        <f t="shared" si="4"/>
        <v>55.228999999999999</v>
      </c>
      <c r="F123" s="20">
        <v>126303367.09474996</v>
      </c>
    </row>
    <row r="124" spans="1:6" s="5" customFormat="1" ht="15.75" x14ac:dyDescent="0.25">
      <c r="A124" s="33" t="s">
        <v>64</v>
      </c>
      <c r="B124" s="32" t="s">
        <v>65</v>
      </c>
      <c r="C124" s="38" t="s">
        <v>140</v>
      </c>
      <c r="D124" s="37"/>
      <c r="E124" s="39">
        <v>17216</v>
      </c>
      <c r="F124" s="20">
        <v>126286151.09474996</v>
      </c>
    </row>
    <row r="125" spans="1:6" s="5" customFormat="1" ht="15.75" x14ac:dyDescent="0.25">
      <c r="A125" s="33" t="s">
        <v>64</v>
      </c>
      <c r="B125" s="32" t="s">
        <v>66</v>
      </c>
      <c r="C125" s="38" t="s">
        <v>141</v>
      </c>
      <c r="D125" s="37"/>
      <c r="E125" s="39">
        <v>82377</v>
      </c>
      <c r="F125" s="20">
        <v>126203774.09474996</v>
      </c>
    </row>
    <row r="126" spans="1:6" s="5" customFormat="1" ht="15.75" x14ac:dyDescent="0.25">
      <c r="A126" s="33" t="s">
        <v>64</v>
      </c>
      <c r="B126" s="32" t="s">
        <v>67</v>
      </c>
      <c r="C126" s="38" t="s">
        <v>142</v>
      </c>
      <c r="D126" s="37"/>
      <c r="E126" s="39">
        <v>183625</v>
      </c>
      <c r="F126" s="20">
        <v>126020149.09474996</v>
      </c>
    </row>
    <row r="127" spans="1:6" s="5" customFormat="1" ht="15.75" x14ac:dyDescent="0.25">
      <c r="A127" s="33" t="s">
        <v>64</v>
      </c>
      <c r="B127" s="32" t="s">
        <v>68</v>
      </c>
      <c r="C127" s="38" t="s">
        <v>143</v>
      </c>
      <c r="D127" s="37"/>
      <c r="E127" s="39">
        <v>77330</v>
      </c>
      <c r="F127" s="20">
        <v>125942819.09474996</v>
      </c>
    </row>
    <row r="128" spans="1:6" s="5" customFormat="1" ht="15.75" x14ac:dyDescent="0.25">
      <c r="A128" s="33" t="s">
        <v>64</v>
      </c>
      <c r="B128" s="32" t="s">
        <v>69</v>
      </c>
      <c r="C128" s="38" t="s">
        <v>144</v>
      </c>
      <c r="D128" s="37"/>
      <c r="E128" s="39">
        <v>17216</v>
      </c>
      <c r="F128" s="20">
        <v>125925603.09474996</v>
      </c>
    </row>
    <row r="129" spans="1:6" s="5" customFormat="1" ht="15.75" x14ac:dyDescent="0.25">
      <c r="A129" s="33" t="s">
        <v>64</v>
      </c>
      <c r="B129" s="32" t="s">
        <v>70</v>
      </c>
      <c r="C129" s="38" t="s">
        <v>145</v>
      </c>
      <c r="D129" s="37"/>
      <c r="E129" s="39">
        <v>87478.85</v>
      </c>
      <c r="F129" s="20">
        <v>125838124.24474996</v>
      </c>
    </row>
    <row r="130" spans="1:6" s="5" customFormat="1" ht="15.75" x14ac:dyDescent="0.25">
      <c r="A130" s="33" t="s">
        <v>64</v>
      </c>
      <c r="B130" s="32"/>
      <c r="C130" s="38" t="s">
        <v>114</v>
      </c>
      <c r="D130" s="37">
        <v>42019</v>
      </c>
      <c r="E130" s="39"/>
      <c r="F130" s="20">
        <v>125880143.24474996</v>
      </c>
    </row>
    <row r="131" spans="1:6" s="5" customFormat="1" ht="15.75" x14ac:dyDescent="0.25">
      <c r="A131" s="33" t="s">
        <v>64</v>
      </c>
      <c r="B131" s="32"/>
      <c r="C131" s="38" t="s">
        <v>115</v>
      </c>
      <c r="D131" s="37">
        <v>129.47</v>
      </c>
      <c r="E131" s="39">
        <f t="shared" si="4"/>
        <v>3.2367500000000002</v>
      </c>
      <c r="F131" s="20">
        <v>125880269.47799996</v>
      </c>
    </row>
    <row r="132" spans="1:6" s="5" customFormat="1" ht="15.75" x14ac:dyDescent="0.25">
      <c r="A132" s="33" t="s">
        <v>64</v>
      </c>
      <c r="B132" s="32"/>
      <c r="C132" s="38" t="s">
        <v>115</v>
      </c>
      <c r="D132" s="37">
        <v>3175</v>
      </c>
      <c r="E132" s="39">
        <f t="shared" si="4"/>
        <v>79.375</v>
      </c>
      <c r="F132" s="20">
        <v>125883365.10299996</v>
      </c>
    </row>
    <row r="133" spans="1:6" s="5" customFormat="1" ht="15.75" x14ac:dyDescent="0.25">
      <c r="A133" s="33" t="s">
        <v>64</v>
      </c>
      <c r="B133" s="32"/>
      <c r="C133" s="38" t="s">
        <v>115</v>
      </c>
      <c r="D133" s="37">
        <v>800</v>
      </c>
      <c r="E133" s="39">
        <f t="shared" si="4"/>
        <v>20</v>
      </c>
      <c r="F133" s="20">
        <v>125884145.10299996</v>
      </c>
    </row>
    <row r="134" spans="1:6" s="5" customFormat="1" ht="15.75" x14ac:dyDescent="0.25">
      <c r="A134" s="33" t="s">
        <v>64</v>
      </c>
      <c r="B134" s="32"/>
      <c r="C134" s="38" t="s">
        <v>122</v>
      </c>
      <c r="D134" s="37">
        <v>2163109.71</v>
      </c>
      <c r="E134" s="39"/>
      <c r="F134" s="20">
        <v>128047254.81299995</v>
      </c>
    </row>
    <row r="135" spans="1:6" s="5" customFormat="1" ht="15.75" x14ac:dyDescent="0.25">
      <c r="A135" s="33" t="s">
        <v>64</v>
      </c>
      <c r="B135" s="32"/>
      <c r="C135" s="38" t="s">
        <v>146</v>
      </c>
      <c r="D135" s="37">
        <v>889747.16</v>
      </c>
      <c r="E135" s="39"/>
      <c r="F135" s="20">
        <v>128937001.97299995</v>
      </c>
    </row>
    <row r="136" spans="1:6" s="5" customFormat="1" ht="15.75" x14ac:dyDescent="0.25">
      <c r="A136" s="33" t="s">
        <v>64</v>
      </c>
      <c r="B136" s="32"/>
      <c r="C136" s="38" t="s">
        <v>147</v>
      </c>
      <c r="D136" s="37">
        <v>98774.8</v>
      </c>
      <c r="E136" s="39"/>
      <c r="F136" s="20">
        <v>129035776.77299994</v>
      </c>
    </row>
    <row r="137" spans="1:6" s="5" customFormat="1" ht="15.75" x14ac:dyDescent="0.25">
      <c r="A137" s="33" t="s">
        <v>71</v>
      </c>
      <c r="B137" s="32" t="s">
        <v>72</v>
      </c>
      <c r="C137" s="38" t="s">
        <v>148</v>
      </c>
      <c r="D137" s="37"/>
      <c r="E137" s="39">
        <v>23292972.559999999</v>
      </c>
      <c r="F137" s="20">
        <v>105742804.21299994</v>
      </c>
    </row>
    <row r="138" spans="1:6" s="5" customFormat="1" ht="15.75" x14ac:dyDescent="0.25">
      <c r="A138" s="33" t="s">
        <v>71</v>
      </c>
      <c r="B138" s="32" t="s">
        <v>73</v>
      </c>
      <c r="C138" s="38" t="s">
        <v>149</v>
      </c>
      <c r="D138" s="37"/>
      <c r="E138" s="39">
        <v>12268.41</v>
      </c>
      <c r="F138" s="20">
        <v>105730535.80299994</v>
      </c>
    </row>
    <row r="139" spans="1:6" s="5" customFormat="1" ht="15.75" x14ac:dyDescent="0.25">
      <c r="A139" s="33" t="s">
        <v>71</v>
      </c>
      <c r="B139" s="32" t="s">
        <v>74</v>
      </c>
      <c r="C139" s="38" t="s">
        <v>150</v>
      </c>
      <c r="D139" s="37"/>
      <c r="E139" s="39">
        <v>79515</v>
      </c>
      <c r="F139" s="20">
        <v>105651020.80299994</v>
      </c>
    </row>
    <row r="140" spans="1:6" s="5" customFormat="1" ht="15.75" x14ac:dyDescent="0.25">
      <c r="A140" s="33" t="s">
        <v>71</v>
      </c>
      <c r="B140" s="32" t="s">
        <v>75</v>
      </c>
      <c r="C140" s="38" t="s">
        <v>151</v>
      </c>
      <c r="D140" s="37"/>
      <c r="E140" s="39">
        <v>103170</v>
      </c>
      <c r="F140" s="20">
        <v>105547850.80299994</v>
      </c>
    </row>
    <row r="141" spans="1:6" s="5" customFormat="1" ht="15.75" x14ac:dyDescent="0.25">
      <c r="A141" s="33" t="s">
        <v>71</v>
      </c>
      <c r="B141" s="32"/>
      <c r="C141" s="38" t="s">
        <v>114</v>
      </c>
      <c r="D141" s="37">
        <v>34836</v>
      </c>
      <c r="E141" s="39"/>
      <c r="F141" s="20">
        <v>105582686.80299994</v>
      </c>
    </row>
    <row r="142" spans="1:6" s="5" customFormat="1" ht="15.75" x14ac:dyDescent="0.25">
      <c r="A142" s="33" t="s">
        <v>71</v>
      </c>
      <c r="B142" s="32"/>
      <c r="C142" s="38" t="s">
        <v>115</v>
      </c>
      <c r="D142" s="37">
        <v>300</v>
      </c>
      <c r="E142" s="39">
        <f t="shared" si="4"/>
        <v>7.5</v>
      </c>
      <c r="F142" s="20">
        <v>105582979.30299994</v>
      </c>
    </row>
    <row r="143" spans="1:6" s="5" customFormat="1" ht="15.75" x14ac:dyDescent="0.25">
      <c r="A143" s="33" t="s">
        <v>71</v>
      </c>
      <c r="B143" s="32"/>
      <c r="C143" s="38" t="s">
        <v>115</v>
      </c>
      <c r="D143" s="37">
        <v>643</v>
      </c>
      <c r="E143" s="39">
        <f t="shared" si="4"/>
        <v>16.074999999999999</v>
      </c>
      <c r="F143" s="20">
        <v>105583606.22799994</v>
      </c>
    </row>
    <row r="144" spans="1:6" s="5" customFormat="1" ht="15.75" x14ac:dyDescent="0.25">
      <c r="A144" s="33" t="s">
        <v>71</v>
      </c>
      <c r="B144" s="32"/>
      <c r="C144" s="38" t="s">
        <v>115</v>
      </c>
      <c r="D144" s="37">
        <v>800</v>
      </c>
      <c r="E144" s="39">
        <f t="shared" si="4"/>
        <v>20</v>
      </c>
      <c r="F144" s="20">
        <v>105584386.22799994</v>
      </c>
    </row>
    <row r="145" spans="1:6" s="5" customFormat="1" ht="15.75" x14ac:dyDescent="0.25">
      <c r="A145" s="33" t="s">
        <v>71</v>
      </c>
      <c r="B145" s="32"/>
      <c r="C145" s="38" t="s">
        <v>122</v>
      </c>
      <c r="D145" s="37">
        <v>3170367.29</v>
      </c>
      <c r="E145" s="39"/>
      <c r="F145" s="20">
        <v>108754753.51799995</v>
      </c>
    </row>
    <row r="146" spans="1:6" s="5" customFormat="1" ht="15.75" x14ac:dyDescent="0.25">
      <c r="A146" s="33" t="s">
        <v>71</v>
      </c>
      <c r="B146" s="32"/>
      <c r="C146" s="38" t="s">
        <v>152</v>
      </c>
      <c r="D146" s="37">
        <v>196662.86</v>
      </c>
      <c r="E146" s="39"/>
      <c r="F146" s="20">
        <v>108951416.37799995</v>
      </c>
    </row>
    <row r="147" spans="1:6" s="5" customFormat="1" ht="15.75" x14ac:dyDescent="0.25">
      <c r="A147" s="33" t="s">
        <v>76</v>
      </c>
      <c r="B147" s="32"/>
      <c r="C147" s="38" t="s">
        <v>114</v>
      </c>
      <c r="D147" s="37">
        <v>27405</v>
      </c>
      <c r="E147" s="39"/>
      <c r="F147" s="20">
        <v>108978821.37799995</v>
      </c>
    </row>
    <row r="148" spans="1:6" s="5" customFormat="1" ht="15.75" x14ac:dyDescent="0.25">
      <c r="A148" s="33" t="s">
        <v>76</v>
      </c>
      <c r="B148" s="32"/>
      <c r="C148" s="38" t="s">
        <v>115</v>
      </c>
      <c r="D148" s="37">
        <v>600</v>
      </c>
      <c r="E148" s="39">
        <f>+D148*0.025</f>
        <v>15</v>
      </c>
      <c r="F148" s="20">
        <v>108979406.37799995</v>
      </c>
    </row>
    <row r="149" spans="1:6" s="5" customFormat="1" ht="15.75" x14ac:dyDescent="0.25">
      <c r="A149" s="33" t="s">
        <v>76</v>
      </c>
      <c r="B149" s="32"/>
      <c r="C149" s="38" t="s">
        <v>115</v>
      </c>
      <c r="D149" s="37">
        <v>11307.48</v>
      </c>
      <c r="E149" s="39">
        <f t="shared" ref="E149:E150" si="5">+D149*0.025</f>
        <v>282.68700000000001</v>
      </c>
      <c r="F149" s="20">
        <v>108990431.17099994</v>
      </c>
    </row>
    <row r="150" spans="1:6" s="5" customFormat="1" ht="15.75" x14ac:dyDescent="0.25">
      <c r="A150" s="33" t="s">
        <v>76</v>
      </c>
      <c r="B150" s="32"/>
      <c r="C150" s="38" t="s">
        <v>115</v>
      </c>
      <c r="D150" s="37">
        <v>200</v>
      </c>
      <c r="E150" s="39">
        <f t="shared" si="5"/>
        <v>5</v>
      </c>
      <c r="F150" s="20">
        <v>108990626.17099994</v>
      </c>
    </row>
    <row r="151" spans="1:6" s="5" customFormat="1" ht="15.75" x14ac:dyDescent="0.25">
      <c r="A151" s="33" t="s">
        <v>76</v>
      </c>
      <c r="B151" s="32"/>
      <c r="C151" s="38" t="s">
        <v>153</v>
      </c>
      <c r="D151" s="37">
        <v>450584.98</v>
      </c>
      <c r="E151" s="39"/>
      <c r="F151" s="20">
        <v>109441211.15099995</v>
      </c>
    </row>
    <row r="152" spans="1:6" s="5" customFormat="1" ht="15.75" x14ac:dyDescent="0.25">
      <c r="A152" s="33" t="s">
        <v>76</v>
      </c>
      <c r="B152" s="32"/>
      <c r="C152" s="38" t="s">
        <v>122</v>
      </c>
      <c r="D152" s="37">
        <v>107872.83</v>
      </c>
      <c r="E152" s="39"/>
      <c r="F152" s="20">
        <v>109549083.98099995</v>
      </c>
    </row>
    <row r="153" spans="1:6" s="5" customFormat="1" ht="15.75" x14ac:dyDescent="0.25">
      <c r="A153" s="33" t="s">
        <v>76</v>
      </c>
      <c r="B153" s="32"/>
      <c r="C153" s="38" t="s">
        <v>122</v>
      </c>
      <c r="D153" s="37">
        <v>92400</v>
      </c>
      <c r="E153" s="39"/>
      <c r="F153" s="20">
        <v>109641483.98099995</v>
      </c>
    </row>
    <row r="154" spans="1:6" s="5" customFormat="1" ht="15.75" x14ac:dyDescent="0.25">
      <c r="A154" s="33" t="s">
        <v>77</v>
      </c>
      <c r="B154" s="32"/>
      <c r="C154" s="38" t="s">
        <v>114</v>
      </c>
      <c r="D154" s="37">
        <v>40560</v>
      </c>
      <c r="E154" s="39"/>
      <c r="F154" s="20">
        <v>109682043.98099995</v>
      </c>
    </row>
    <row r="155" spans="1:6" s="5" customFormat="1" ht="15.75" x14ac:dyDescent="0.25">
      <c r="A155" s="33" t="s">
        <v>77</v>
      </c>
      <c r="B155" s="32"/>
      <c r="C155" s="38" t="s">
        <v>115</v>
      </c>
      <c r="D155" s="37">
        <v>10100</v>
      </c>
      <c r="E155" s="39">
        <f>+D155*0.025</f>
        <v>252.5</v>
      </c>
      <c r="F155" s="20">
        <v>109691891.48099995</v>
      </c>
    </row>
    <row r="156" spans="1:6" s="5" customFormat="1" ht="15.75" x14ac:dyDescent="0.25">
      <c r="A156" s="33" t="s">
        <v>77</v>
      </c>
      <c r="B156" s="32"/>
      <c r="C156" s="38" t="s">
        <v>115</v>
      </c>
      <c r="D156" s="37">
        <v>355.62</v>
      </c>
      <c r="E156" s="39">
        <f t="shared" ref="E156:E158" si="6">+D156*0.025</f>
        <v>8.8905000000000012</v>
      </c>
      <c r="F156" s="20">
        <v>109692238.21049996</v>
      </c>
    </row>
    <row r="157" spans="1:6" s="5" customFormat="1" ht="15.75" x14ac:dyDescent="0.25">
      <c r="A157" s="33" t="s">
        <v>77</v>
      </c>
      <c r="B157" s="32"/>
      <c r="C157" s="38" t="s">
        <v>115</v>
      </c>
      <c r="D157" s="37">
        <v>640.21</v>
      </c>
      <c r="E157" s="39">
        <f t="shared" si="6"/>
        <v>16.00525</v>
      </c>
      <c r="F157" s="20">
        <v>109692862.41524994</v>
      </c>
    </row>
    <row r="158" spans="1:6" s="5" customFormat="1" ht="15.75" x14ac:dyDescent="0.25">
      <c r="A158" s="33" t="s">
        <v>77</v>
      </c>
      <c r="B158" s="32"/>
      <c r="C158" s="38" t="s">
        <v>115</v>
      </c>
      <c r="D158" s="37">
        <v>2045.87</v>
      </c>
      <c r="E158" s="39">
        <f t="shared" si="6"/>
        <v>51.146749999999997</v>
      </c>
      <c r="F158" s="20">
        <v>109694857.13849995</v>
      </c>
    </row>
    <row r="159" spans="1:6" s="5" customFormat="1" ht="15.75" x14ac:dyDescent="0.25">
      <c r="A159" s="33" t="s">
        <v>77</v>
      </c>
      <c r="B159" s="32"/>
      <c r="C159" s="38" t="s">
        <v>154</v>
      </c>
      <c r="D159" s="37">
        <v>1973941.71</v>
      </c>
      <c r="E159" s="39"/>
      <c r="F159" s="20">
        <v>111668798.84849994</v>
      </c>
    </row>
    <row r="160" spans="1:6" s="5" customFormat="1" ht="15.75" x14ac:dyDescent="0.25">
      <c r="A160" s="33" t="s">
        <v>77</v>
      </c>
      <c r="B160" s="32"/>
      <c r="C160" s="38" t="s">
        <v>155</v>
      </c>
      <c r="D160" s="37">
        <v>293766.12</v>
      </c>
      <c r="E160" s="39"/>
      <c r="F160" s="20">
        <v>111962564.96849994</v>
      </c>
    </row>
    <row r="161" spans="1:6" s="5" customFormat="1" ht="15.75" x14ac:dyDescent="0.25">
      <c r="A161" s="33" t="s">
        <v>77</v>
      </c>
      <c r="B161" s="32"/>
      <c r="C161" s="38" t="s">
        <v>154</v>
      </c>
      <c r="D161" s="37">
        <v>90303.2</v>
      </c>
      <c r="E161" s="39"/>
      <c r="F161" s="20">
        <v>112052868.16849995</v>
      </c>
    </row>
    <row r="162" spans="1:6" s="5" customFormat="1" ht="15.75" x14ac:dyDescent="0.25">
      <c r="A162" s="33" t="s">
        <v>77</v>
      </c>
      <c r="B162" s="32"/>
      <c r="C162" s="38" t="s">
        <v>154</v>
      </c>
      <c r="D162" s="37">
        <v>68503.13</v>
      </c>
      <c r="E162" s="39"/>
      <c r="F162" s="20">
        <v>112121371.29849994</v>
      </c>
    </row>
    <row r="163" spans="1:6" s="5" customFormat="1" ht="15.75" x14ac:dyDescent="0.25">
      <c r="A163" s="33" t="s">
        <v>77</v>
      </c>
      <c r="B163" s="32"/>
      <c r="C163" s="38" t="s">
        <v>156</v>
      </c>
      <c r="D163" s="37">
        <v>2498.33</v>
      </c>
      <c r="E163" s="39"/>
      <c r="F163" s="20">
        <v>112123869.62849994</v>
      </c>
    </row>
    <row r="164" spans="1:6" s="5" customFormat="1" ht="15.75" x14ac:dyDescent="0.25">
      <c r="A164" s="33" t="s">
        <v>78</v>
      </c>
      <c r="B164" s="32"/>
      <c r="C164" s="38" t="s">
        <v>114</v>
      </c>
      <c r="D164" s="37">
        <v>100920</v>
      </c>
      <c r="E164" s="39"/>
      <c r="F164" s="20">
        <v>112224789.62849994</v>
      </c>
    </row>
    <row r="165" spans="1:6" s="5" customFormat="1" ht="15.75" x14ac:dyDescent="0.25">
      <c r="A165" s="33" t="s">
        <v>78</v>
      </c>
      <c r="B165" s="32"/>
      <c r="C165" s="38" t="s">
        <v>115</v>
      </c>
      <c r="D165" s="37">
        <v>1066.76</v>
      </c>
      <c r="E165" s="39">
        <f>+D165*0.025</f>
        <v>26.669</v>
      </c>
      <c r="F165" s="20">
        <v>112225829.71949995</v>
      </c>
    </row>
    <row r="166" spans="1:6" s="5" customFormat="1" ht="15.75" x14ac:dyDescent="0.25">
      <c r="A166" s="33" t="s">
        <v>78</v>
      </c>
      <c r="B166" s="32"/>
      <c r="C166" s="38" t="s">
        <v>115</v>
      </c>
      <c r="D166" s="37">
        <v>14470.96</v>
      </c>
      <c r="E166" s="39">
        <f t="shared" ref="E166:E177" si="7">+D166*0.025</f>
        <v>361.774</v>
      </c>
      <c r="F166" s="20">
        <v>112239938.90549994</v>
      </c>
    </row>
    <row r="167" spans="1:6" s="5" customFormat="1" ht="15.75" x14ac:dyDescent="0.25">
      <c r="A167" s="33" t="s">
        <v>78</v>
      </c>
      <c r="B167" s="32"/>
      <c r="C167" s="38" t="s">
        <v>115</v>
      </c>
      <c r="D167" s="37">
        <v>166.92</v>
      </c>
      <c r="E167" s="39">
        <f t="shared" si="7"/>
        <v>4.173</v>
      </c>
      <c r="F167" s="20">
        <v>112240101.65249994</v>
      </c>
    </row>
    <row r="168" spans="1:6" s="5" customFormat="1" ht="15.75" x14ac:dyDescent="0.25">
      <c r="A168" s="33" t="s">
        <v>78</v>
      </c>
      <c r="B168" s="32"/>
      <c r="C168" s="38" t="s">
        <v>115</v>
      </c>
      <c r="D168" s="37">
        <v>2119.92</v>
      </c>
      <c r="E168" s="39">
        <f t="shared" si="7"/>
        <v>52.998000000000005</v>
      </c>
      <c r="F168" s="20">
        <v>112242168.57449995</v>
      </c>
    </row>
    <row r="169" spans="1:6" s="5" customFormat="1" ht="15.75" x14ac:dyDescent="0.25">
      <c r="A169" s="33" t="s">
        <v>79</v>
      </c>
      <c r="B169" s="32"/>
      <c r="C169" s="38" t="s">
        <v>114</v>
      </c>
      <c r="D169" s="37">
        <v>31916</v>
      </c>
      <c r="E169" s="39"/>
      <c r="F169" s="20">
        <v>112274084.57449995</v>
      </c>
    </row>
    <row r="170" spans="1:6" s="5" customFormat="1" ht="15.75" x14ac:dyDescent="0.25">
      <c r="A170" s="33" t="s">
        <v>79</v>
      </c>
      <c r="B170" s="32"/>
      <c r="C170" s="38" t="s">
        <v>115</v>
      </c>
      <c r="D170" s="37">
        <v>270</v>
      </c>
      <c r="E170" s="39">
        <f t="shared" si="7"/>
        <v>6.75</v>
      </c>
      <c r="F170" s="20">
        <v>112274347.82449995</v>
      </c>
    </row>
    <row r="171" spans="1:6" s="5" customFormat="1" ht="15.75" x14ac:dyDescent="0.25">
      <c r="A171" s="33" t="s">
        <v>79</v>
      </c>
      <c r="B171" s="32"/>
      <c r="C171" s="38" t="s">
        <v>115</v>
      </c>
      <c r="D171" s="37">
        <v>1100</v>
      </c>
      <c r="E171" s="39">
        <f t="shared" si="7"/>
        <v>27.5</v>
      </c>
      <c r="F171" s="20">
        <v>112275420.32449995</v>
      </c>
    </row>
    <row r="172" spans="1:6" s="5" customFormat="1" ht="15.75" x14ac:dyDescent="0.25">
      <c r="A172" s="33" t="s">
        <v>79</v>
      </c>
      <c r="B172" s="32"/>
      <c r="C172" s="38" t="s">
        <v>115</v>
      </c>
      <c r="D172" s="37">
        <v>4356.96</v>
      </c>
      <c r="E172" s="39">
        <f t="shared" si="7"/>
        <v>108.92400000000001</v>
      </c>
      <c r="F172" s="20">
        <v>112279668.36049995</v>
      </c>
    </row>
    <row r="173" spans="1:6" s="5" customFormat="1" ht="15.75" x14ac:dyDescent="0.25">
      <c r="A173" s="33" t="s">
        <v>79</v>
      </c>
      <c r="B173" s="32"/>
      <c r="C173" s="38" t="s">
        <v>115</v>
      </c>
      <c r="D173" s="37">
        <v>763.55</v>
      </c>
      <c r="E173" s="39">
        <f t="shared" si="7"/>
        <v>19.088750000000001</v>
      </c>
      <c r="F173" s="20">
        <v>112280412.82174994</v>
      </c>
    </row>
    <row r="174" spans="1:6" s="5" customFormat="1" ht="15.75" x14ac:dyDescent="0.25">
      <c r="A174" s="33" t="s">
        <v>80</v>
      </c>
      <c r="B174" s="32"/>
      <c r="C174" s="38" t="s">
        <v>114</v>
      </c>
      <c r="D174" s="37">
        <v>49700</v>
      </c>
      <c r="E174" s="39"/>
      <c r="F174" s="20">
        <v>112330112.82174994</v>
      </c>
    </row>
    <row r="175" spans="1:6" s="5" customFormat="1" ht="15.75" x14ac:dyDescent="0.25">
      <c r="A175" s="33" t="s">
        <v>80</v>
      </c>
      <c r="B175" s="32"/>
      <c r="C175" s="38" t="s">
        <v>115</v>
      </c>
      <c r="D175" s="37">
        <v>2105</v>
      </c>
      <c r="E175" s="39">
        <f t="shared" si="7"/>
        <v>52.625</v>
      </c>
      <c r="F175" s="20">
        <v>112332165.19674994</v>
      </c>
    </row>
    <row r="176" spans="1:6" s="5" customFormat="1" ht="15.75" x14ac:dyDescent="0.25">
      <c r="A176" s="33" t="s">
        <v>80</v>
      </c>
      <c r="B176" s="32"/>
      <c r="C176" s="38" t="s">
        <v>115</v>
      </c>
      <c r="D176" s="37">
        <v>18649.599999999999</v>
      </c>
      <c r="E176" s="39">
        <f t="shared" si="7"/>
        <v>466.24</v>
      </c>
      <c r="F176" s="20">
        <v>112350348.55674994</v>
      </c>
    </row>
    <row r="177" spans="1:6" s="5" customFormat="1" ht="15.75" x14ac:dyDescent="0.25">
      <c r="A177" s="33" t="s">
        <v>80</v>
      </c>
      <c r="B177" s="32"/>
      <c r="C177" s="38" t="s">
        <v>115</v>
      </c>
      <c r="D177" s="37">
        <v>841.96</v>
      </c>
      <c r="E177" s="39">
        <f t="shared" si="7"/>
        <v>21.049000000000003</v>
      </c>
      <c r="F177" s="20">
        <v>112351169.46774994</v>
      </c>
    </row>
    <row r="178" spans="1:6" s="5" customFormat="1" ht="15.75" x14ac:dyDescent="0.25">
      <c r="A178" s="33" t="s">
        <v>80</v>
      </c>
      <c r="B178" s="32"/>
      <c r="C178" s="38" t="s">
        <v>157</v>
      </c>
      <c r="D178" s="37">
        <v>25043690.149999999</v>
      </c>
      <c r="E178" s="39"/>
      <c r="F178" s="20">
        <v>137394859.61774993</v>
      </c>
    </row>
    <row r="179" spans="1:6" s="5" customFormat="1" ht="15.75" x14ac:dyDescent="0.25">
      <c r="A179" s="33" t="s">
        <v>80</v>
      </c>
      <c r="B179" s="32"/>
      <c r="C179" s="38" t="s">
        <v>158</v>
      </c>
      <c r="D179" s="37">
        <v>238978.04</v>
      </c>
      <c r="E179" s="39"/>
      <c r="F179" s="20">
        <v>137633837.65774992</v>
      </c>
    </row>
    <row r="180" spans="1:6" s="5" customFormat="1" ht="15.75" x14ac:dyDescent="0.25">
      <c r="A180" s="33" t="s">
        <v>80</v>
      </c>
      <c r="B180" s="32"/>
      <c r="C180" s="38" t="s">
        <v>159</v>
      </c>
      <c r="D180" s="37">
        <v>50000</v>
      </c>
      <c r="E180" s="39"/>
      <c r="F180" s="20">
        <v>137683837.65774992</v>
      </c>
    </row>
    <row r="181" spans="1:6" s="5" customFormat="1" ht="15.75" x14ac:dyDescent="0.25">
      <c r="A181" s="33" t="s">
        <v>81</v>
      </c>
      <c r="B181" s="32"/>
      <c r="C181" s="38" t="s">
        <v>114</v>
      </c>
      <c r="D181" s="37">
        <v>36648</v>
      </c>
      <c r="E181" s="39"/>
      <c r="F181" s="20">
        <v>137720485.65774992</v>
      </c>
    </row>
    <row r="182" spans="1:6" s="5" customFormat="1" ht="15.75" x14ac:dyDescent="0.25">
      <c r="A182" s="33" t="s">
        <v>81</v>
      </c>
      <c r="B182" s="32"/>
      <c r="C182" s="38" t="s">
        <v>115</v>
      </c>
      <c r="D182" s="37">
        <v>1557.6</v>
      </c>
      <c r="E182" s="39">
        <f>+D182*0.025</f>
        <v>38.94</v>
      </c>
      <c r="F182" s="20">
        <v>137722004.31774992</v>
      </c>
    </row>
    <row r="183" spans="1:6" s="5" customFormat="1" ht="15.75" x14ac:dyDescent="0.25">
      <c r="A183" s="33" t="s">
        <v>81</v>
      </c>
      <c r="B183" s="32"/>
      <c r="C183" s="38" t="s">
        <v>115</v>
      </c>
      <c r="D183" s="37">
        <v>785.28</v>
      </c>
      <c r="E183" s="39">
        <f t="shared" ref="E183:E187" si="8">+D183*0.025</f>
        <v>19.632000000000001</v>
      </c>
      <c r="F183" s="20">
        <v>137722769.96574992</v>
      </c>
    </row>
    <row r="184" spans="1:6" s="5" customFormat="1" ht="15.75" x14ac:dyDescent="0.25">
      <c r="A184" s="33" t="s">
        <v>81</v>
      </c>
      <c r="B184" s="32"/>
      <c r="C184" s="38" t="s">
        <v>115</v>
      </c>
      <c r="D184" s="37">
        <v>1046.22</v>
      </c>
      <c r="E184" s="39">
        <f t="shared" si="8"/>
        <v>26.155500000000004</v>
      </c>
      <c r="F184" s="20">
        <v>137723790.03024992</v>
      </c>
    </row>
    <row r="185" spans="1:6" s="5" customFormat="1" ht="15.75" x14ac:dyDescent="0.25">
      <c r="A185" s="33" t="s">
        <v>81</v>
      </c>
      <c r="B185" s="32"/>
      <c r="C185" s="38" t="s">
        <v>115</v>
      </c>
      <c r="D185" s="37">
        <v>1546.66</v>
      </c>
      <c r="E185" s="39">
        <f t="shared" si="8"/>
        <v>38.666500000000006</v>
      </c>
      <c r="F185" s="20">
        <v>137725298.02374992</v>
      </c>
    </row>
    <row r="186" spans="1:6" s="5" customFormat="1" ht="15.75" x14ac:dyDescent="0.25">
      <c r="A186" s="33" t="s">
        <v>81</v>
      </c>
      <c r="B186" s="32"/>
      <c r="C186" s="38" t="s">
        <v>115</v>
      </c>
      <c r="D186" s="37">
        <v>1317.58</v>
      </c>
      <c r="E186" s="39">
        <f t="shared" si="8"/>
        <v>32.939500000000002</v>
      </c>
      <c r="F186" s="20">
        <v>137726582.66424993</v>
      </c>
    </row>
    <row r="187" spans="1:6" s="5" customFormat="1" ht="15.75" x14ac:dyDescent="0.25">
      <c r="A187" s="33" t="s">
        <v>81</v>
      </c>
      <c r="B187" s="32"/>
      <c r="C187" s="38" t="s">
        <v>115</v>
      </c>
      <c r="D187" s="37">
        <f>541.07+788.4</f>
        <v>1329.47</v>
      </c>
      <c r="E187" s="39">
        <f t="shared" si="8"/>
        <v>33.236750000000001</v>
      </c>
      <c r="F187" s="20">
        <v>137727878.89749992</v>
      </c>
    </row>
    <row r="188" spans="1:6" s="5" customFormat="1" ht="15.75" x14ac:dyDescent="0.25">
      <c r="A188" s="33" t="s">
        <v>82</v>
      </c>
      <c r="B188" s="34"/>
      <c r="C188" s="34" t="s">
        <v>114</v>
      </c>
      <c r="D188" s="37">
        <v>34830</v>
      </c>
      <c r="E188" s="37"/>
      <c r="F188" s="20">
        <v>137762708.89749992</v>
      </c>
    </row>
    <row r="189" spans="1:6" s="5" customFormat="1" ht="15.75" x14ac:dyDescent="0.25">
      <c r="A189" s="33" t="s">
        <v>82</v>
      </c>
      <c r="B189" s="34"/>
      <c r="C189" s="34" t="s">
        <v>115</v>
      </c>
      <c r="D189" s="37">
        <v>2904.94</v>
      </c>
      <c r="E189" s="37">
        <f>+D189*0.025</f>
        <v>72.623500000000007</v>
      </c>
      <c r="F189" s="20">
        <v>137765541.21399993</v>
      </c>
    </row>
    <row r="190" spans="1:6" s="5" customFormat="1" ht="15.75" x14ac:dyDescent="0.25">
      <c r="A190" s="33" t="s">
        <v>82</v>
      </c>
      <c r="B190" s="34"/>
      <c r="C190" s="34" t="s">
        <v>115</v>
      </c>
      <c r="D190" s="37">
        <v>1600</v>
      </c>
      <c r="E190" s="37">
        <f t="shared" ref="E190:E191" si="9">+D190*0.025</f>
        <v>40</v>
      </c>
      <c r="F190" s="20">
        <v>137767101.21399993</v>
      </c>
    </row>
    <row r="191" spans="1:6" s="5" customFormat="1" ht="15.75" x14ac:dyDescent="0.25">
      <c r="A191" s="33" t="s">
        <v>82</v>
      </c>
      <c r="B191" s="34"/>
      <c r="C191" s="34" t="s">
        <v>115</v>
      </c>
      <c r="D191" s="37">
        <v>500</v>
      </c>
      <c r="E191" s="37">
        <f t="shared" si="9"/>
        <v>12.5</v>
      </c>
      <c r="F191" s="20">
        <v>137767588.71399993</v>
      </c>
    </row>
    <row r="192" spans="1:6" s="5" customFormat="1" ht="15.75" x14ac:dyDescent="0.25">
      <c r="A192" s="33" t="s">
        <v>82</v>
      </c>
      <c r="B192" s="34"/>
      <c r="C192" s="34" t="s">
        <v>160</v>
      </c>
      <c r="D192" s="37">
        <v>1326587.92</v>
      </c>
      <c r="E192" s="37"/>
      <c r="F192" s="20">
        <v>139094176.63399991</v>
      </c>
    </row>
    <row r="193" spans="1:128" s="5" customFormat="1" ht="15.75" x14ac:dyDescent="0.25">
      <c r="A193" s="33" t="s">
        <v>83</v>
      </c>
      <c r="B193" s="32" t="s">
        <v>84</v>
      </c>
      <c r="C193" s="38" t="s">
        <v>161</v>
      </c>
      <c r="D193" s="37"/>
      <c r="E193" s="39">
        <v>4708.2</v>
      </c>
      <c r="F193" s="20">
        <v>139089468.43399993</v>
      </c>
    </row>
    <row r="194" spans="1:128" s="5" customFormat="1" ht="15.75" x14ac:dyDescent="0.25">
      <c r="A194" s="33" t="s">
        <v>85</v>
      </c>
      <c r="B194" s="32"/>
      <c r="C194" s="38" t="s">
        <v>114</v>
      </c>
      <c r="D194" s="37">
        <v>43020</v>
      </c>
      <c r="E194" s="39"/>
      <c r="F194" s="20">
        <v>139132488.43399993</v>
      </c>
    </row>
    <row r="195" spans="1:128" s="5" customFormat="1" ht="15.75" x14ac:dyDescent="0.25">
      <c r="A195" s="33" t="s">
        <v>85</v>
      </c>
      <c r="B195" s="32"/>
      <c r="C195" s="38" t="s">
        <v>115</v>
      </c>
      <c r="D195" s="37">
        <v>1558.69</v>
      </c>
      <c r="E195" s="39">
        <f>+D195*0.025</f>
        <v>38.967250000000007</v>
      </c>
      <c r="F195" s="20">
        <v>139134008.15674993</v>
      </c>
    </row>
    <row r="196" spans="1:128" s="5" customFormat="1" ht="15.75" x14ac:dyDescent="0.25">
      <c r="A196" s="33" t="s">
        <v>85</v>
      </c>
      <c r="B196" s="32"/>
      <c r="C196" s="38" t="s">
        <v>115</v>
      </c>
      <c r="D196" s="37">
        <v>300</v>
      </c>
      <c r="E196" s="39">
        <f t="shared" ref="E196:E199" si="10">+D196*0.025</f>
        <v>7.5</v>
      </c>
      <c r="F196" s="20">
        <v>139134300.65674993</v>
      </c>
    </row>
    <row r="197" spans="1:128" s="5" customFormat="1" ht="15.75" x14ac:dyDescent="0.25">
      <c r="A197" s="33" t="s">
        <v>85</v>
      </c>
      <c r="B197" s="32"/>
      <c r="C197" s="38" t="s">
        <v>115</v>
      </c>
      <c r="D197" s="37">
        <v>386.4</v>
      </c>
      <c r="E197" s="39">
        <f t="shared" si="10"/>
        <v>9.66</v>
      </c>
      <c r="F197" s="20">
        <v>139134677.39674994</v>
      </c>
    </row>
    <row r="198" spans="1:128" s="5" customFormat="1" ht="15.75" x14ac:dyDescent="0.25">
      <c r="A198" s="33" t="s">
        <v>85</v>
      </c>
      <c r="B198" s="32"/>
      <c r="C198" s="38" t="s">
        <v>115</v>
      </c>
      <c r="D198" s="37">
        <v>2982.29</v>
      </c>
      <c r="E198" s="39">
        <f t="shared" si="10"/>
        <v>74.557249999999996</v>
      </c>
      <c r="F198" s="20">
        <v>139137585.12949994</v>
      </c>
    </row>
    <row r="199" spans="1:128" s="5" customFormat="1" ht="15.75" x14ac:dyDescent="0.25">
      <c r="A199" s="33" t="s">
        <v>85</v>
      </c>
      <c r="B199" s="32"/>
      <c r="C199" s="38" t="s">
        <v>115</v>
      </c>
      <c r="D199" s="37">
        <v>900</v>
      </c>
      <c r="E199" s="39">
        <f t="shared" si="10"/>
        <v>22.5</v>
      </c>
      <c r="F199" s="20">
        <v>139138462.62949994</v>
      </c>
    </row>
    <row r="200" spans="1:128" s="5" customFormat="1" ht="15.75" x14ac:dyDescent="0.25">
      <c r="A200" s="33" t="s">
        <v>85</v>
      </c>
      <c r="B200" s="32"/>
      <c r="C200" s="38" t="s">
        <v>162</v>
      </c>
      <c r="D200" s="37">
        <v>50000</v>
      </c>
      <c r="E200" s="39"/>
      <c r="F200" s="20">
        <v>139188462.62949994</v>
      </c>
    </row>
    <row r="201" spans="1:128" s="5" customFormat="1" ht="15.75" x14ac:dyDescent="0.25">
      <c r="A201" s="33" t="s">
        <v>85</v>
      </c>
      <c r="B201" s="32"/>
      <c r="C201" s="38" t="s">
        <v>122</v>
      </c>
      <c r="D201" s="37">
        <v>48600</v>
      </c>
      <c r="E201" s="39"/>
      <c r="F201" s="20">
        <v>139237062.62949994</v>
      </c>
    </row>
    <row r="202" spans="1:128" s="5" customFormat="1" ht="30" x14ac:dyDescent="0.25">
      <c r="A202" s="35">
        <v>45199</v>
      </c>
      <c r="B202" s="29" t="s">
        <v>86</v>
      </c>
      <c r="C202" s="40" t="s">
        <v>163</v>
      </c>
      <c r="D202" s="41"/>
      <c r="E202" s="42">
        <v>477950</v>
      </c>
      <c r="F202" s="20">
        <v>138759112.62949994</v>
      </c>
    </row>
    <row r="203" spans="1:128" s="5" customFormat="1" ht="30" x14ac:dyDescent="0.25">
      <c r="A203" s="35">
        <v>45199</v>
      </c>
      <c r="B203" s="29" t="s">
        <v>87</v>
      </c>
      <c r="C203" s="40" t="s">
        <v>164</v>
      </c>
      <c r="D203" s="41"/>
      <c r="E203" s="42">
        <v>206443.01</v>
      </c>
      <c r="F203" s="20">
        <v>138552669.61949995</v>
      </c>
    </row>
    <row r="204" spans="1:128" s="5" customFormat="1" ht="15.75" x14ac:dyDescent="0.25">
      <c r="A204" s="33" t="s">
        <v>85</v>
      </c>
      <c r="B204" s="32"/>
      <c r="C204" s="38" t="s">
        <v>152</v>
      </c>
      <c r="D204" s="37">
        <v>13138.19</v>
      </c>
      <c r="E204" s="39"/>
      <c r="F204" s="20">
        <v>138565807.80949995</v>
      </c>
    </row>
    <row r="205" spans="1:128" s="5" customFormat="1" ht="15.75" x14ac:dyDescent="0.25">
      <c r="A205" s="33" t="s">
        <v>85</v>
      </c>
      <c r="B205" s="32"/>
      <c r="C205" s="26" t="s">
        <v>165</v>
      </c>
      <c r="D205" s="37">
        <v>168558.31</v>
      </c>
      <c r="E205" s="43"/>
      <c r="F205" s="20">
        <v>138734366.11949995</v>
      </c>
    </row>
    <row r="206" spans="1:128" s="5" customFormat="1" ht="15.75" x14ac:dyDescent="0.25">
      <c r="A206" s="33" t="s">
        <v>85</v>
      </c>
      <c r="B206" s="32"/>
      <c r="C206" s="26" t="s">
        <v>165</v>
      </c>
      <c r="D206" s="37">
        <v>4110.4399999999996</v>
      </c>
      <c r="E206" s="39"/>
      <c r="F206" s="30">
        <v>138738476.55949995</v>
      </c>
    </row>
    <row r="207" spans="1:128" s="6" customFormat="1" thickBot="1" x14ac:dyDescent="0.3">
      <c r="A207" s="3"/>
      <c r="B207" s="1"/>
      <c r="C207" s="2"/>
      <c r="D207" s="31">
        <f>SUM(D12:D206)</f>
        <v>77069626.73999998</v>
      </c>
      <c r="E207" s="31">
        <f>SUM(E12:E206)</f>
        <v>70645053.867750004</v>
      </c>
      <c r="F207" s="1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thickTop="1" x14ac:dyDescent="0.25">
      <c r="A208" s="3"/>
      <c r="B208" s="1"/>
      <c r="C208" s="2"/>
      <c r="D208" s="7"/>
      <c r="E208" s="7"/>
      <c r="F208" s="1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3"/>
      <c r="B209" s="1"/>
      <c r="C209" s="2"/>
      <c r="D209" s="7"/>
      <c r="E209" s="7"/>
      <c r="F209" s="1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3"/>
      <c r="B210" s="1"/>
      <c r="C210" s="2"/>
      <c r="D210" s="7"/>
      <c r="E210" s="7"/>
      <c r="F210" s="1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3"/>
      <c r="B211" s="1"/>
      <c r="C211" s="2"/>
      <c r="D211" s="7"/>
      <c r="E211" s="7"/>
      <c r="F211" s="1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3"/>
      <c r="B212" s="1"/>
      <c r="C212" s="2"/>
      <c r="D212" s="7"/>
      <c r="E212" s="7"/>
      <c r="F212" s="1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3"/>
      <c r="B213" s="1"/>
      <c r="C213" s="2"/>
      <c r="D213" s="7"/>
      <c r="E213" s="7"/>
      <c r="F213" s="1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3"/>
      <c r="B214" s="1"/>
      <c r="C214" s="2"/>
      <c r="D214" s="7"/>
      <c r="E214" s="7"/>
      <c r="F214" s="1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3"/>
      <c r="B215" s="1"/>
      <c r="C215" s="2"/>
      <c r="D215" s="7"/>
      <c r="E215" s="7"/>
      <c r="F215" s="1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45" t="s">
        <v>13</v>
      </c>
      <c r="B216" s="45"/>
      <c r="C216" s="45"/>
      <c r="D216" s="45"/>
      <c r="E216" s="45"/>
      <c r="F216" s="4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44" t="s">
        <v>14</v>
      </c>
      <c r="B217" s="44"/>
      <c r="C217" s="44"/>
      <c r="D217" s="44"/>
      <c r="E217" s="44"/>
      <c r="F217" s="4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16"/>
      <c r="B218" s="16"/>
      <c r="C218" s="16"/>
      <c r="D218" s="16"/>
      <c r="E218" s="16"/>
      <c r="F218" s="1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1"/>
      <c r="B219" s="21"/>
      <c r="C219" s="21"/>
      <c r="D219" s="21"/>
      <c r="E219" s="21"/>
      <c r="F219" s="21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1"/>
      <c r="B220" s="21"/>
      <c r="C220" s="21"/>
      <c r="D220" s="21"/>
      <c r="E220" s="21"/>
      <c r="F220" s="21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1"/>
      <c r="B221" s="21"/>
      <c r="C221" s="21"/>
      <c r="D221" s="21"/>
      <c r="E221" s="21"/>
      <c r="F221" s="21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1"/>
      <c r="B222" s="21"/>
      <c r="C222" s="21"/>
      <c r="D222" s="21"/>
      <c r="E222" s="21"/>
      <c r="F222" s="21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16"/>
      <c r="B223" s="16"/>
      <c r="C223" s="16"/>
      <c r="D223" s="16"/>
      <c r="E223" s="16"/>
      <c r="F223" s="1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16"/>
      <c r="B224" s="16"/>
      <c r="C224" s="16"/>
      <c r="D224" s="16"/>
      <c r="E224" s="16"/>
      <c r="F224" s="1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16"/>
      <c r="B225" s="16"/>
      <c r="C225" s="16"/>
      <c r="D225" s="16"/>
      <c r="E225" s="16"/>
      <c r="F225" s="1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16"/>
      <c r="B226" s="16"/>
      <c r="C226" s="16"/>
      <c r="D226" s="16"/>
      <c r="E226" s="16"/>
      <c r="F226" s="1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16"/>
      <c r="B227" s="16"/>
      <c r="C227" s="16"/>
      <c r="D227" s="16"/>
      <c r="E227" s="16"/>
      <c r="F227" s="1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16"/>
      <c r="B228" s="16"/>
      <c r="C228" s="16"/>
      <c r="D228" s="16"/>
      <c r="E228" s="16"/>
      <c r="F228" s="1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16"/>
      <c r="B229" s="16"/>
      <c r="C229" s="16"/>
      <c r="D229" s="16"/>
      <c r="E229" s="16"/>
      <c r="F229" s="1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4"/>
      <c r="B230" s="4"/>
      <c r="C230" s="4"/>
      <c r="D230" s="4"/>
      <c r="E230" s="4"/>
      <c r="F230" s="4"/>
    </row>
    <row r="231" spans="1:128" s="6" customFormat="1" ht="15.75" x14ac:dyDescent="0.25">
      <c r="A231" s="4"/>
      <c r="B231" s="4"/>
      <c r="C231" s="4"/>
      <c r="D231" s="4"/>
      <c r="E231" s="4"/>
      <c r="F231" s="4"/>
    </row>
    <row r="232" spans="1:128" s="6" customFormat="1" ht="15.75" x14ac:dyDescent="0.25">
      <c r="A232" s="45" t="s">
        <v>15</v>
      </c>
      <c r="B232" s="45"/>
      <c r="C232" s="45"/>
      <c r="D232" s="23"/>
      <c r="E232" s="22" t="s">
        <v>16</v>
      </c>
      <c r="F232" s="22"/>
    </row>
    <row r="233" spans="1:128" s="6" customFormat="1" ht="15.75" x14ac:dyDescent="0.25">
      <c r="A233" s="44" t="s">
        <v>19</v>
      </c>
      <c r="B233" s="44"/>
      <c r="C233" s="44"/>
      <c r="D233" s="48" t="s">
        <v>17</v>
      </c>
      <c r="E233" s="48"/>
      <c r="F233" s="48"/>
    </row>
    <row r="234" spans="1:128" s="6" customFormat="1" ht="15.75" x14ac:dyDescent="0.25">
      <c r="A234" s="4"/>
      <c r="B234" s="4"/>
      <c r="C234" s="4"/>
      <c r="D234" s="4"/>
      <c r="E234" s="4"/>
      <c r="F234" s="4"/>
    </row>
    <row r="235" spans="1:128" s="6" customFormat="1" ht="15.75" x14ac:dyDescent="0.25">
      <c r="A235" s="4"/>
      <c r="B235" s="17"/>
      <c r="C235" s="4"/>
      <c r="D235" s="4"/>
      <c r="E235" s="18"/>
      <c r="F235" s="18"/>
    </row>
    <row r="236" spans="1:128" s="6" customFormat="1" ht="15.75" x14ac:dyDescent="0.25">
      <c r="A236" s="4"/>
      <c r="B236" s="17"/>
      <c r="C236" s="4"/>
      <c r="D236" s="4"/>
      <c r="E236" s="18"/>
      <c r="F236" s="18"/>
    </row>
    <row r="237" spans="1:128" s="6" customFormat="1" ht="15.75" x14ac:dyDescent="0.25">
      <c r="A237" s="4"/>
      <c r="B237" s="17"/>
      <c r="C237" s="4"/>
      <c r="D237" s="4"/>
      <c r="E237" s="18"/>
      <c r="F237" s="18"/>
    </row>
    <row r="238" spans="1:128" s="6" customFormat="1" ht="15.75" x14ac:dyDescent="0.25"/>
    <row r="239" spans="1:128" s="6" customFormat="1" ht="15.75" x14ac:dyDescent="0.25"/>
    <row r="240" spans="1:128" s="6" customFormat="1" ht="15.75" x14ac:dyDescent="0.25"/>
    <row r="241" s="6" customFormat="1" ht="15.75" x14ac:dyDescent="0.25"/>
    <row r="242" s="6" customFormat="1" ht="15.75" x14ac:dyDescent="0.25"/>
    <row r="243" s="6" customFormat="1" ht="15.75" x14ac:dyDescent="0.25"/>
    <row r="244" s="6" customFormat="1" ht="15.75" x14ac:dyDescent="0.25"/>
    <row r="245" s="6" customFormat="1" ht="15.75" x14ac:dyDescent="0.25"/>
    <row r="246" s="6" customFormat="1" ht="15.75" x14ac:dyDescent="0.25"/>
    <row r="247" s="6" customFormat="1" ht="15.75" x14ac:dyDescent="0.25"/>
    <row r="248" s="6" customFormat="1" ht="15.75" x14ac:dyDescent="0.25"/>
    <row r="249" s="6" customFormat="1" ht="15.75" x14ac:dyDescent="0.25"/>
    <row r="250" s="6" customFormat="1" ht="15.75" x14ac:dyDescent="0.25"/>
    <row r="251" s="6" customFormat="1" ht="15.75" x14ac:dyDescent="0.25"/>
    <row r="252" s="6" customFormat="1" ht="15.75" x14ac:dyDescent="0.25"/>
    <row r="253" s="6" customFormat="1" ht="15.75" x14ac:dyDescent="0.25"/>
    <row r="254" s="6" customFormat="1" ht="15.75" x14ac:dyDescent="0.25"/>
    <row r="255" s="6" customFormat="1" ht="15.75" x14ac:dyDescent="0.25"/>
    <row r="256" s="6" customFormat="1" ht="15.75" x14ac:dyDescent="0.25"/>
    <row r="257" s="6" customFormat="1" ht="15.75" x14ac:dyDescent="0.25"/>
    <row r="258" s="6" customFormat="1" ht="15.75" x14ac:dyDescent="0.25"/>
    <row r="259" s="6" customFormat="1" ht="15.75" x14ac:dyDescent="0.25"/>
    <row r="260" s="6" customFormat="1" ht="15.75" x14ac:dyDescent="0.25"/>
    <row r="261" s="6" customFormat="1" ht="15.75" x14ac:dyDescent="0.25"/>
    <row r="262" s="6" customFormat="1" ht="15.75" x14ac:dyDescent="0.25"/>
    <row r="263" s="6" customFormat="1" ht="15.75" x14ac:dyDescent="0.25"/>
    <row r="264" s="6" customFormat="1" ht="15.75" x14ac:dyDescent="0.25"/>
    <row r="265" s="6" customFormat="1" ht="15.75" x14ac:dyDescent="0.25"/>
    <row r="266" s="6" customFormat="1" ht="15.75" x14ac:dyDescent="0.25"/>
    <row r="267" s="6" customFormat="1" ht="15.75" x14ac:dyDescent="0.25"/>
    <row r="268" s="6" customFormat="1" ht="15.75" x14ac:dyDescent="0.25"/>
    <row r="269" s="6" customFormat="1" ht="15.75" x14ac:dyDescent="0.25"/>
    <row r="270" s="6" customFormat="1" ht="15.75" x14ac:dyDescent="0.25"/>
    <row r="271" s="6" customFormat="1" ht="15.75" x14ac:dyDescent="0.25"/>
    <row r="272" s="6" customFormat="1" ht="15.75" x14ac:dyDescent="0.25"/>
    <row r="273" s="6" customFormat="1" ht="15.75" x14ac:dyDescent="0.25"/>
    <row r="274" s="6" customFormat="1" ht="15.75" x14ac:dyDescent="0.25"/>
    <row r="275" s="6" customFormat="1" ht="15.75" x14ac:dyDescent="0.25"/>
    <row r="276" s="6" customFormat="1" ht="15.75" x14ac:dyDescent="0.25"/>
    <row r="277" s="6" customFormat="1" ht="15.75" x14ac:dyDescent="0.25"/>
    <row r="278" s="6" customFormat="1" ht="15.75" x14ac:dyDescent="0.25"/>
    <row r="279" s="6" customFormat="1" ht="15.75" x14ac:dyDescent="0.25"/>
    <row r="280" s="6" customFormat="1" ht="15.75" x14ac:dyDescent="0.25"/>
    <row r="281" s="6" customFormat="1" ht="15.75" x14ac:dyDescent="0.25"/>
    <row r="282" s="6" customFormat="1" ht="15.75" x14ac:dyDescent="0.25"/>
    <row r="283" s="6" customFormat="1" ht="15.75" x14ac:dyDescent="0.25"/>
    <row r="284" s="6" customFormat="1" ht="15.75" x14ac:dyDescent="0.25"/>
    <row r="285" s="6" customFormat="1" ht="15.75" x14ac:dyDescent="0.25"/>
    <row r="286" s="6" customFormat="1" ht="15.75" x14ac:dyDescent="0.25"/>
    <row r="287" s="6" customFormat="1" ht="15.75" x14ac:dyDescent="0.25"/>
    <row r="28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pans="1:7" s="6" customFormat="1" ht="15.75" x14ac:dyDescent="0.25"/>
    <row r="322" spans="1:7" s="6" customFormat="1" ht="15.75" x14ac:dyDescent="0.25"/>
    <row r="323" spans="1:7" s="6" customFormat="1" ht="15.75" x14ac:dyDescent="0.25"/>
    <row r="324" spans="1:7" s="6" customFormat="1" ht="15.75" x14ac:dyDescent="0.25"/>
    <row r="325" spans="1:7" s="6" customFormat="1" ht="15.75" x14ac:dyDescent="0.25"/>
    <row r="326" spans="1:7" s="6" customFormat="1" ht="15.75" x14ac:dyDescent="0.25"/>
    <row r="327" spans="1:7" s="6" customFormat="1" ht="15.75" x14ac:dyDescent="0.25"/>
    <row r="328" spans="1:7" s="6" customFormat="1" ht="15.75" x14ac:dyDescent="0.25">
      <c r="G328" s="4"/>
    </row>
    <row r="329" spans="1:7" ht="15.75" x14ac:dyDescent="0.25">
      <c r="A329" s="4"/>
      <c r="B329" s="6"/>
      <c r="C329" s="6"/>
      <c r="D329" s="6"/>
      <c r="E329" s="6"/>
      <c r="F329" s="6"/>
    </row>
    <row r="330" spans="1:7" ht="15.75" x14ac:dyDescent="0.25">
      <c r="A330" s="4"/>
      <c r="B330" s="6"/>
      <c r="C330" s="6"/>
      <c r="D330" s="6"/>
      <c r="E330" s="6"/>
      <c r="F330" s="6"/>
    </row>
    <row r="331" spans="1:7" ht="15.75" x14ac:dyDescent="0.25">
      <c r="A331" s="4"/>
      <c r="B331" s="6"/>
      <c r="C331" s="6"/>
      <c r="D331" s="6"/>
      <c r="E331" s="6"/>
      <c r="F331" s="6"/>
    </row>
    <row r="332" spans="1:7" ht="15.75" x14ac:dyDescent="0.25">
      <c r="A332" s="4"/>
      <c r="B332" s="6"/>
      <c r="C332" s="6"/>
      <c r="D332" s="6"/>
      <c r="E332" s="6"/>
    </row>
    <row r="333" spans="1:7" ht="15.75" x14ac:dyDescent="0.25">
      <c r="A333" s="4"/>
      <c r="B333" s="6"/>
      <c r="C333" s="6"/>
      <c r="D333" s="6"/>
      <c r="E333" s="6"/>
    </row>
    <row r="334" spans="1:7" ht="15.75" x14ac:dyDescent="0.25"/>
    <row r="722" spans="1:6" ht="16.5" customHeight="1" x14ac:dyDescent="0.25">
      <c r="A722" s="4"/>
      <c r="F722" s="8"/>
    </row>
    <row r="723" spans="1:6" ht="15.75" x14ac:dyDescent="0.25">
      <c r="A723" s="4"/>
    </row>
    <row r="724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217:F217"/>
    <mergeCell ref="A216:F216"/>
    <mergeCell ref="D10:E10"/>
    <mergeCell ref="A232:C232"/>
    <mergeCell ref="A233:C233"/>
    <mergeCell ref="D233:F233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A22" sqref="A22:G22"/>
    </sheetView>
  </sheetViews>
  <sheetFormatPr baseColWidth="10" defaultRowHeight="15" x14ac:dyDescent="0.25"/>
  <cols>
    <col min="3" max="3" width="18.28515625" customWidth="1"/>
    <col min="4" max="4" width="26.5703125" customWidth="1"/>
    <col min="5" max="5" width="20.42578125" customWidth="1"/>
    <col min="6" max="6" width="24.140625" customWidth="1"/>
    <col min="7" max="7" width="29.7109375" customWidth="1"/>
  </cols>
  <sheetData>
    <row r="2" spans="1:7" ht="15.75" x14ac:dyDescent="0.25">
      <c r="A2" s="4"/>
      <c r="B2" s="53"/>
      <c r="C2" s="53"/>
      <c r="D2" s="53"/>
      <c r="E2" s="53"/>
      <c r="F2" s="53"/>
      <c r="G2" s="53"/>
    </row>
    <row r="3" spans="1:7" ht="15.75" x14ac:dyDescent="0.25">
      <c r="A3" s="4"/>
      <c r="B3" s="53" t="s">
        <v>7</v>
      </c>
      <c r="C3" s="53"/>
      <c r="D3" s="53"/>
      <c r="E3" s="53"/>
      <c r="F3" s="53"/>
      <c r="G3" s="53"/>
    </row>
    <row r="4" spans="1:7" ht="15.75" x14ac:dyDescent="0.25">
      <c r="A4" s="4"/>
      <c r="B4" s="54" t="s">
        <v>9</v>
      </c>
      <c r="C4" s="54"/>
      <c r="D4" s="54"/>
      <c r="E4" s="54"/>
      <c r="F4" s="54"/>
      <c r="G4" s="54"/>
    </row>
    <row r="5" spans="1:7" ht="15.75" x14ac:dyDescent="0.25">
      <c r="A5" s="49" t="s">
        <v>8</v>
      </c>
      <c r="B5" s="49"/>
      <c r="C5" s="49"/>
      <c r="D5" s="49"/>
      <c r="E5" s="49"/>
      <c r="F5" s="49"/>
      <c r="G5" s="49"/>
    </row>
    <row r="6" spans="1:7" ht="15.75" x14ac:dyDescent="0.25">
      <c r="A6" s="4"/>
      <c r="B6" s="54" t="s">
        <v>10</v>
      </c>
      <c r="C6" s="54"/>
      <c r="D6" s="54"/>
      <c r="E6" s="54"/>
      <c r="F6" s="54"/>
      <c r="G6" s="54"/>
    </row>
    <row r="7" spans="1:7" ht="15.75" x14ac:dyDescent="0.25">
      <c r="A7" s="55"/>
      <c r="B7" s="55"/>
      <c r="C7" s="55"/>
      <c r="D7" s="55"/>
      <c r="E7" s="55"/>
      <c r="F7" s="55"/>
      <c r="G7" s="55"/>
    </row>
    <row r="8" spans="1:7" ht="15.75" x14ac:dyDescent="0.25">
      <c r="A8" s="49" t="s">
        <v>11</v>
      </c>
      <c r="B8" s="49"/>
      <c r="C8" s="49"/>
      <c r="D8" s="49"/>
      <c r="E8" s="49"/>
      <c r="F8" s="49"/>
      <c r="G8" s="49"/>
    </row>
    <row r="9" spans="1:7" ht="15.75" x14ac:dyDescent="0.25">
      <c r="A9" s="49" t="s">
        <v>12</v>
      </c>
      <c r="B9" s="49"/>
      <c r="C9" s="49"/>
      <c r="D9" s="49"/>
      <c r="E9" s="49"/>
      <c r="F9" s="49"/>
      <c r="G9" s="49"/>
    </row>
    <row r="10" spans="1:7" ht="15.75" x14ac:dyDescent="0.25">
      <c r="A10" s="49" t="s">
        <v>166</v>
      </c>
      <c r="B10" s="49"/>
      <c r="C10" s="49"/>
      <c r="D10" s="49"/>
      <c r="E10" s="49"/>
      <c r="F10" s="49"/>
      <c r="G10" s="49"/>
    </row>
    <row r="11" spans="1:7" ht="15.75" x14ac:dyDescent="0.25">
      <c r="A11" s="56" t="s">
        <v>167</v>
      </c>
      <c r="B11" s="50"/>
      <c r="C11" s="50"/>
      <c r="D11" s="50"/>
      <c r="E11" s="50"/>
      <c r="F11" s="50"/>
      <c r="G11" s="57"/>
    </row>
    <row r="12" spans="1:7" ht="16.5" thickBot="1" x14ac:dyDescent="0.3">
      <c r="A12" s="58"/>
      <c r="B12" s="59"/>
      <c r="C12" s="59"/>
      <c r="D12" s="60"/>
      <c r="E12" s="47" t="s">
        <v>0</v>
      </c>
      <c r="F12" s="47"/>
      <c r="G12" s="61">
        <v>9477161.9699999988</v>
      </c>
    </row>
    <row r="13" spans="1:7" ht="47.25" x14ac:dyDescent="0.25">
      <c r="A13" s="62"/>
      <c r="B13" s="11" t="s">
        <v>1</v>
      </c>
      <c r="C13" s="12" t="s">
        <v>168</v>
      </c>
      <c r="D13" s="13" t="s">
        <v>2</v>
      </c>
      <c r="E13" s="15" t="s">
        <v>3</v>
      </c>
      <c r="F13" s="15" t="s">
        <v>4</v>
      </c>
      <c r="G13" s="15" t="s">
        <v>5</v>
      </c>
    </row>
    <row r="14" spans="1:7" ht="51.75" customHeight="1" x14ac:dyDescent="0.25">
      <c r="A14" s="24"/>
      <c r="B14" s="63">
        <v>45183</v>
      </c>
      <c r="C14" s="64"/>
      <c r="D14" s="65" t="s">
        <v>169</v>
      </c>
      <c r="E14" s="66"/>
      <c r="F14" s="67">
        <v>100000</v>
      </c>
      <c r="G14" s="68">
        <f>+G12+E14-F14</f>
        <v>9377161.9699999988</v>
      </c>
    </row>
    <row r="15" spans="1:7" ht="31.5" customHeight="1" x14ac:dyDescent="0.25">
      <c r="A15" s="24"/>
      <c r="B15" s="63">
        <v>45199</v>
      </c>
      <c r="C15" s="64"/>
      <c r="D15" s="69" t="s">
        <v>170</v>
      </c>
      <c r="E15" s="66"/>
      <c r="F15" s="67">
        <v>10.17</v>
      </c>
      <c r="G15" s="70">
        <f>+G14+E15-F15</f>
        <v>9377151.7999999989</v>
      </c>
    </row>
    <row r="16" spans="1:7" ht="43.5" customHeight="1" x14ac:dyDescent="0.25">
      <c r="A16" s="24"/>
      <c r="B16" s="63">
        <v>45199</v>
      </c>
      <c r="C16" s="64"/>
      <c r="D16" s="65" t="s">
        <v>171</v>
      </c>
      <c r="E16" s="66"/>
      <c r="F16" s="67">
        <v>175</v>
      </c>
      <c r="G16" s="68">
        <f t="shared" ref="G16" si="0">+G15+E16-F16</f>
        <v>9376976.7999999989</v>
      </c>
    </row>
    <row r="17" spans="1:7" ht="16.5" thickBot="1" x14ac:dyDescent="0.3">
      <c r="A17" s="71"/>
      <c r="B17" s="72"/>
      <c r="C17" s="73"/>
      <c r="D17" s="74"/>
      <c r="E17" s="75">
        <v>0</v>
      </c>
      <c r="F17" s="75">
        <f>SUM(F14:F16)</f>
        <v>100185.17</v>
      </c>
      <c r="G17" s="76"/>
    </row>
    <row r="18" spans="1:7" ht="16.5" thickTop="1" x14ac:dyDescent="0.25">
      <c r="A18" s="71"/>
      <c r="B18" s="3"/>
      <c r="C18" s="73"/>
      <c r="D18" s="74"/>
      <c r="E18" s="7"/>
      <c r="F18" s="77"/>
      <c r="G18" s="76"/>
    </row>
    <row r="19" spans="1:7" ht="15.75" x14ac:dyDescent="0.25">
      <c r="A19" s="71"/>
      <c r="B19" s="3"/>
      <c r="C19" s="73"/>
      <c r="D19" s="74"/>
      <c r="E19" s="7"/>
      <c r="F19" s="77"/>
      <c r="G19" s="76"/>
    </row>
    <row r="20" spans="1:7" ht="15.75" x14ac:dyDescent="0.25">
      <c r="A20" s="71"/>
      <c r="B20" s="78"/>
      <c r="C20" s="79"/>
      <c r="D20" s="80"/>
      <c r="E20" s="81"/>
      <c r="F20" s="81"/>
      <c r="G20" s="82"/>
    </row>
    <row r="21" spans="1:7" ht="15.75" x14ac:dyDescent="0.25">
      <c r="A21" s="45" t="s">
        <v>172</v>
      </c>
      <c r="B21" s="45"/>
      <c r="C21" s="45"/>
      <c r="D21" s="45"/>
      <c r="E21" s="45"/>
      <c r="F21" s="45"/>
      <c r="G21" s="45"/>
    </row>
    <row r="22" spans="1:7" ht="15.75" x14ac:dyDescent="0.25">
      <c r="A22" s="44" t="s">
        <v>14</v>
      </c>
      <c r="B22" s="44"/>
      <c r="C22" s="44"/>
      <c r="D22" s="44"/>
      <c r="E22" s="44"/>
      <c r="F22" s="44"/>
      <c r="G22" s="44"/>
    </row>
    <row r="23" spans="1:7" ht="15.75" x14ac:dyDescent="0.25">
      <c r="A23" s="4"/>
      <c r="B23" s="4"/>
      <c r="C23" s="4"/>
      <c r="D23" s="4"/>
      <c r="E23" s="4"/>
      <c r="F23" s="4"/>
      <c r="G23" s="4"/>
    </row>
    <row r="24" spans="1:7" ht="15.75" x14ac:dyDescent="0.25">
      <c r="A24" s="4"/>
      <c r="B24" s="4"/>
      <c r="C24" s="4"/>
      <c r="D24" s="4"/>
      <c r="E24" s="4"/>
      <c r="F24" s="4"/>
      <c r="G24" s="4"/>
    </row>
    <row r="25" spans="1:7" ht="15.75" x14ac:dyDescent="0.25">
      <c r="A25" s="4"/>
      <c r="B25" s="4"/>
      <c r="C25" s="4"/>
      <c r="D25" s="4"/>
      <c r="E25" s="4"/>
      <c r="F25" s="4"/>
      <c r="G25" s="4"/>
    </row>
    <row r="26" spans="1:7" ht="15.75" x14ac:dyDescent="0.25">
      <c r="A26" s="4"/>
      <c r="B26" s="4"/>
      <c r="C26" s="4"/>
      <c r="D26" s="4"/>
      <c r="E26" s="4"/>
      <c r="F26" s="4"/>
      <c r="G26" s="4"/>
    </row>
    <row r="27" spans="1:7" ht="15.75" x14ac:dyDescent="0.25">
      <c r="A27" s="4"/>
      <c r="B27" s="83" t="s">
        <v>15</v>
      </c>
      <c r="C27" s="84"/>
      <c r="D27" s="84"/>
      <c r="E27" s="45" t="s">
        <v>16</v>
      </c>
      <c r="F27" s="45"/>
      <c r="G27" s="22"/>
    </row>
    <row r="28" spans="1:7" ht="15.75" x14ac:dyDescent="0.25">
      <c r="A28" s="4"/>
      <c r="B28" s="85" t="s">
        <v>173</v>
      </c>
      <c r="C28" s="23" t="s">
        <v>174</v>
      </c>
      <c r="D28" s="23"/>
      <c r="E28" s="44" t="s">
        <v>17</v>
      </c>
      <c r="F28" s="44"/>
      <c r="G28" s="23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</sheetData>
  <mergeCells count="16">
    <mergeCell ref="A21:G21"/>
    <mergeCell ref="A22:G22"/>
    <mergeCell ref="E27:F27"/>
    <mergeCell ref="E28:F28"/>
    <mergeCell ref="A8:G8"/>
    <mergeCell ref="A9:G9"/>
    <mergeCell ref="A10:G10"/>
    <mergeCell ref="A11:G11"/>
    <mergeCell ref="B12:C12"/>
    <mergeCell ref="E12:F1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4" workbookViewId="0">
      <selection activeCell="E21" sqref="E21"/>
    </sheetView>
  </sheetViews>
  <sheetFormatPr baseColWidth="10" defaultRowHeight="15" x14ac:dyDescent="0.25"/>
  <cols>
    <col min="1" max="1" width="15" customWidth="1"/>
    <col min="2" max="2" width="18" customWidth="1"/>
    <col min="3" max="3" width="21.140625" customWidth="1"/>
    <col min="4" max="4" width="24.85546875" customWidth="1"/>
    <col min="5" max="5" width="14.42578125" customWidth="1"/>
    <col min="6" max="6" width="13" customWidth="1"/>
    <col min="7" max="7" width="19.42578125" customWidth="1"/>
  </cols>
  <sheetData>
    <row r="2" spans="1:7" x14ac:dyDescent="0.25">
      <c r="B2" s="86" t="s">
        <v>175</v>
      </c>
      <c r="C2" s="86"/>
      <c r="D2" s="86"/>
      <c r="E2" s="86"/>
      <c r="F2" s="86"/>
      <c r="G2" s="86"/>
    </row>
    <row r="3" spans="1:7" x14ac:dyDescent="0.25">
      <c r="B3" s="86" t="s">
        <v>7</v>
      </c>
      <c r="C3" s="86"/>
      <c r="D3" s="86"/>
      <c r="E3" s="86"/>
      <c r="F3" s="86"/>
      <c r="G3" s="86"/>
    </row>
    <row r="4" spans="1:7" x14ac:dyDescent="0.25">
      <c r="B4" s="87" t="s">
        <v>9</v>
      </c>
      <c r="C4" s="87"/>
      <c r="D4" s="87"/>
      <c r="E4" s="87"/>
      <c r="F4" s="87"/>
      <c r="G4" s="87"/>
    </row>
    <row r="5" spans="1:7" x14ac:dyDescent="0.25">
      <c r="A5" s="88" t="s">
        <v>8</v>
      </c>
      <c r="B5" s="88"/>
      <c r="C5" s="88"/>
      <c r="D5" s="88"/>
      <c r="E5" s="88"/>
      <c r="F5" s="88"/>
      <c r="G5" s="88"/>
    </row>
    <row r="6" spans="1:7" x14ac:dyDescent="0.25">
      <c r="B6" s="87" t="s">
        <v>10</v>
      </c>
      <c r="C6" s="87"/>
      <c r="D6" s="87"/>
      <c r="E6" s="87"/>
      <c r="F6" s="87"/>
      <c r="G6" s="87"/>
    </row>
    <row r="7" spans="1:7" x14ac:dyDescent="0.25">
      <c r="A7" s="88" t="s">
        <v>11</v>
      </c>
      <c r="B7" s="88"/>
      <c r="C7" s="88"/>
      <c r="D7" s="88"/>
      <c r="E7" s="88"/>
      <c r="F7" s="88"/>
      <c r="G7" s="88"/>
    </row>
    <row r="8" spans="1:7" x14ac:dyDescent="0.25">
      <c r="A8" s="88" t="s">
        <v>12</v>
      </c>
      <c r="B8" s="88"/>
      <c r="C8" s="88"/>
      <c r="D8" s="88"/>
      <c r="E8" s="88"/>
      <c r="F8" s="88"/>
      <c r="G8" s="88"/>
    </row>
    <row r="9" spans="1:7" x14ac:dyDescent="0.25">
      <c r="A9" s="88" t="s">
        <v>166</v>
      </c>
      <c r="B9" s="88"/>
      <c r="C9" s="88"/>
      <c r="D9" s="88"/>
      <c r="E9" s="88"/>
      <c r="F9" s="88"/>
      <c r="G9" s="88"/>
    </row>
    <row r="10" spans="1:7" ht="16.5" x14ac:dyDescent="0.25">
      <c r="A10" s="89" t="s">
        <v>176</v>
      </c>
      <c r="B10" s="89"/>
      <c r="C10" s="89"/>
      <c r="D10" s="89"/>
      <c r="E10" s="89"/>
      <c r="F10" s="89"/>
      <c r="G10" s="89"/>
    </row>
    <row r="11" spans="1:7" ht="16.5" x14ac:dyDescent="0.25">
      <c r="A11" s="90"/>
      <c r="B11" s="90"/>
      <c r="C11" s="90"/>
      <c r="D11" s="90"/>
      <c r="E11" s="90"/>
      <c r="F11" s="90"/>
      <c r="G11" s="90"/>
    </row>
    <row r="12" spans="1:7" ht="16.5" x14ac:dyDescent="0.25">
      <c r="A12" s="90"/>
      <c r="B12" s="90"/>
      <c r="C12" s="90"/>
      <c r="D12" s="90"/>
      <c r="E12" s="90"/>
      <c r="F12" s="90"/>
      <c r="G12" s="90"/>
    </row>
    <row r="13" spans="1:7" ht="17.25" thickBot="1" x14ac:dyDescent="0.3">
      <c r="A13" s="91"/>
      <c r="B13" s="92"/>
      <c r="C13" s="92"/>
      <c r="D13" s="93"/>
      <c r="E13" s="94" t="s">
        <v>0</v>
      </c>
      <c r="F13" s="94"/>
      <c r="G13" s="95">
        <v>69662.470000000016</v>
      </c>
    </row>
    <row r="14" spans="1:7" ht="49.5" x14ac:dyDescent="0.25">
      <c r="A14" s="96"/>
      <c r="B14" s="97" t="s">
        <v>1</v>
      </c>
      <c r="C14" s="98" t="s">
        <v>168</v>
      </c>
      <c r="D14" s="99" t="s">
        <v>2</v>
      </c>
      <c r="E14" s="100" t="s">
        <v>3</v>
      </c>
      <c r="F14" s="100" t="s">
        <v>4</v>
      </c>
      <c r="G14" s="100" t="s">
        <v>5</v>
      </c>
    </row>
    <row r="15" spans="1:7" ht="92.25" customHeight="1" x14ac:dyDescent="0.25">
      <c r="A15" s="101"/>
      <c r="B15" s="33" t="s">
        <v>56</v>
      </c>
      <c r="C15" s="102"/>
      <c r="D15" s="27" t="s">
        <v>177</v>
      </c>
      <c r="E15" s="37">
        <v>100000</v>
      </c>
      <c r="F15" s="37"/>
      <c r="G15" s="103">
        <f>+G13+E15-F15</f>
        <v>169662.47000000003</v>
      </c>
    </row>
    <row r="16" spans="1:7" ht="90.75" customHeight="1" x14ac:dyDescent="0.25">
      <c r="A16" s="101"/>
      <c r="B16" s="33" t="s">
        <v>56</v>
      </c>
      <c r="C16" s="102">
        <v>2297</v>
      </c>
      <c r="D16" s="34" t="s">
        <v>178</v>
      </c>
      <c r="E16" s="37"/>
      <c r="F16" s="37">
        <v>52312.41</v>
      </c>
      <c r="G16" s="103">
        <f>+G15+E16-F16</f>
        <v>117350.06000000003</v>
      </c>
    </row>
    <row r="17" spans="1:7" ht="27.75" customHeight="1" x14ac:dyDescent="0.25">
      <c r="A17" s="101"/>
      <c r="B17" s="33">
        <v>45199</v>
      </c>
      <c r="C17" s="102"/>
      <c r="D17" s="69" t="s">
        <v>170</v>
      </c>
      <c r="E17" s="43"/>
      <c r="F17" s="37">
        <v>78.47</v>
      </c>
      <c r="G17" s="103">
        <f t="shared" ref="G17:G18" si="0">+G16+E17-F17</f>
        <v>117271.59000000003</v>
      </c>
    </row>
    <row r="18" spans="1:7" ht="40.5" customHeight="1" x14ac:dyDescent="0.25">
      <c r="A18" s="101"/>
      <c r="B18" s="33">
        <v>45199</v>
      </c>
      <c r="C18" s="102"/>
      <c r="D18" s="69" t="s">
        <v>171</v>
      </c>
      <c r="E18" s="43"/>
      <c r="F18" s="37">
        <v>175</v>
      </c>
      <c r="G18" s="104">
        <f t="shared" si="0"/>
        <v>117096.59000000003</v>
      </c>
    </row>
    <row r="19" spans="1:7" ht="16.5" thickBot="1" x14ac:dyDescent="0.3">
      <c r="E19" s="105">
        <f>SUM(E15:E18)</f>
        <v>100000</v>
      </c>
      <c r="F19" s="106">
        <f>SUM(F15:F18)</f>
        <v>52565.880000000005</v>
      </c>
      <c r="G19" s="107"/>
    </row>
    <row r="20" spans="1:7" ht="16.5" thickTop="1" x14ac:dyDescent="0.25">
      <c r="E20" s="108"/>
      <c r="F20" s="109"/>
      <c r="G20" s="107"/>
    </row>
    <row r="21" spans="1:7" ht="15.75" x14ac:dyDescent="0.25">
      <c r="E21" s="108"/>
      <c r="F21" s="109"/>
      <c r="G21" s="107"/>
    </row>
    <row r="22" spans="1:7" ht="15.75" x14ac:dyDescent="0.25">
      <c r="E22" s="108"/>
      <c r="F22" s="108"/>
      <c r="G22" s="107"/>
    </row>
    <row r="23" spans="1:7" ht="15.75" x14ac:dyDescent="0.25">
      <c r="E23" s="108"/>
      <c r="F23" s="108"/>
      <c r="G23" s="107"/>
    </row>
    <row r="24" spans="1:7" x14ac:dyDescent="0.25">
      <c r="F24" s="110"/>
      <c r="G24" s="111"/>
    </row>
    <row r="25" spans="1:7" x14ac:dyDescent="0.25">
      <c r="F25" s="111"/>
      <c r="G25" s="111"/>
    </row>
    <row r="26" spans="1:7" ht="15.75" x14ac:dyDescent="0.25">
      <c r="A26" s="45" t="s">
        <v>13</v>
      </c>
      <c r="B26" s="45"/>
      <c r="C26" s="45"/>
      <c r="D26" s="45"/>
      <c r="E26" s="45"/>
      <c r="F26" s="45"/>
      <c r="G26" s="45"/>
    </row>
    <row r="27" spans="1:7" x14ac:dyDescent="0.25">
      <c r="A27" s="112" t="s">
        <v>14</v>
      </c>
      <c r="B27" s="112"/>
      <c r="C27" s="112"/>
      <c r="D27" s="112"/>
      <c r="E27" s="112"/>
      <c r="F27" s="112"/>
      <c r="G27" s="112"/>
    </row>
    <row r="28" spans="1:7" x14ac:dyDescent="0.25">
      <c r="A28" s="113"/>
      <c r="B28" s="113"/>
      <c r="C28" s="113"/>
      <c r="D28" s="113"/>
      <c r="E28" s="113"/>
      <c r="F28" s="113"/>
      <c r="G28" s="113"/>
    </row>
    <row r="29" spans="1:7" x14ac:dyDescent="0.25">
      <c r="A29" s="113"/>
      <c r="B29" s="113"/>
      <c r="C29" s="113"/>
      <c r="D29" s="113"/>
      <c r="E29" s="113"/>
      <c r="F29" s="113"/>
      <c r="G29" s="113"/>
    </row>
    <row r="30" spans="1:7" x14ac:dyDescent="0.25">
      <c r="A30" s="113"/>
      <c r="B30" s="113"/>
      <c r="C30" s="113"/>
      <c r="D30" s="113"/>
      <c r="E30" s="113"/>
      <c r="F30" s="113"/>
      <c r="G30" s="113"/>
    </row>
    <row r="31" spans="1:7" x14ac:dyDescent="0.25">
      <c r="A31" s="113"/>
      <c r="B31" s="113"/>
      <c r="C31" s="113"/>
      <c r="D31" s="113"/>
      <c r="E31" s="113"/>
      <c r="F31" s="113"/>
      <c r="G31" s="114"/>
    </row>
    <row r="34" spans="2:7" ht="15.75" x14ac:dyDescent="0.25">
      <c r="B34" s="83" t="s">
        <v>15</v>
      </c>
      <c r="E34" s="45" t="s">
        <v>16</v>
      </c>
      <c r="F34" s="45"/>
      <c r="G34" s="22"/>
    </row>
    <row r="35" spans="2:7" x14ac:dyDescent="0.25">
      <c r="B35" s="115" t="s">
        <v>179</v>
      </c>
      <c r="E35" s="112" t="s">
        <v>17</v>
      </c>
      <c r="F35" s="112"/>
      <c r="G35" s="116"/>
    </row>
    <row r="37" spans="2:7" x14ac:dyDescent="0.25">
      <c r="B37" s="117"/>
      <c r="E37" s="118"/>
      <c r="F37" s="118"/>
    </row>
    <row r="38" spans="2:7" x14ac:dyDescent="0.25">
      <c r="B38" s="117"/>
      <c r="E38" s="118"/>
      <c r="F38" s="118"/>
    </row>
  </sheetData>
  <mergeCells count="15">
    <mergeCell ref="A27:G27"/>
    <mergeCell ref="E34:F34"/>
    <mergeCell ref="E35:F35"/>
    <mergeCell ref="A8:G8"/>
    <mergeCell ref="A9:G9"/>
    <mergeCell ref="A10:G10"/>
    <mergeCell ref="B13:C13"/>
    <mergeCell ref="E13:F13"/>
    <mergeCell ref="A26:G26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2023-10-04T20:26:49Z</cp:lastPrinted>
  <dcterms:created xsi:type="dcterms:W3CDTF">2015-02-19T20:04:54Z</dcterms:created>
  <dcterms:modified xsi:type="dcterms:W3CDTF">2023-10-11T16:23:01Z</dcterms:modified>
</cp:coreProperties>
</file>