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24000" windowHeight="9735" tabRatio="601"/>
  </bookViews>
  <sheets>
    <sheet name="Estado de Cuenta Suplidores" sheetId="2" r:id="rId1"/>
  </sheets>
  <definedNames>
    <definedName name="_xlnm._FilterDatabase" localSheetId="0" hidden="1">'Estado de Cuenta Suplidores'!$B$13:$H$337</definedName>
  </definedNames>
  <calcPr calcId="152511"/>
</workbook>
</file>

<file path=xl/calcChain.xml><?xml version="1.0" encoding="utf-8"?>
<calcChain xmlns="http://schemas.openxmlformats.org/spreadsheetml/2006/main">
  <c r="G335" i="2" l="1"/>
  <c r="G332" i="2"/>
  <c r="G328" i="2"/>
  <c r="G321" i="2"/>
  <c r="G316" i="2"/>
  <c r="G311" i="2"/>
  <c r="G307" i="2"/>
  <c r="G303" i="2"/>
  <c r="G299" i="2"/>
  <c r="G293" i="2"/>
  <c r="G289" i="2"/>
  <c r="G283" i="2"/>
  <c r="G257" i="2"/>
  <c r="G253" i="2"/>
  <c r="G249" i="2"/>
  <c r="G245" i="2"/>
  <c r="G227" i="2"/>
  <c r="G223" i="2"/>
  <c r="G217" i="2"/>
  <c r="G213" i="2"/>
  <c r="G208" i="2"/>
  <c r="G204" i="2"/>
  <c r="G200" i="2"/>
  <c r="G196" i="2"/>
  <c r="G192" i="2"/>
  <c r="G188" i="2"/>
  <c r="G183" i="2"/>
  <c r="G179" i="2"/>
  <c r="G175" i="2"/>
  <c r="G168" i="2"/>
  <c r="G164" i="2"/>
  <c r="G159" i="2"/>
  <c r="G155" i="2"/>
  <c r="G150" i="2"/>
  <c r="G139" i="2"/>
  <c r="G134" i="2"/>
  <c r="G130" i="2"/>
  <c r="G126" i="2"/>
  <c r="G120" i="2"/>
  <c r="G93" i="2"/>
  <c r="G81" i="2"/>
  <c r="G77" i="2"/>
  <c r="G71" i="2"/>
  <c r="G67" i="2"/>
  <c r="G16" i="2"/>
  <c r="H324" i="2"/>
  <c r="H325" i="2"/>
  <c r="H314" i="2"/>
  <c r="H318" i="2"/>
  <c r="H291" i="2"/>
  <c r="H295" i="2"/>
  <c r="H286" i="2"/>
  <c r="H285" i="2"/>
  <c r="H279" i="2"/>
  <c r="H280" i="2"/>
  <c r="H275" i="2"/>
  <c r="H276" i="2"/>
  <c r="H271" i="2"/>
  <c r="H265" i="2"/>
  <c r="H266" i="2"/>
  <c r="H261" i="2"/>
  <c r="H262" i="2"/>
  <c r="H247" i="2"/>
  <c r="H251" i="2"/>
  <c r="H240" i="2"/>
  <c r="H241" i="2"/>
  <c r="H237" i="2"/>
  <c r="H238" i="2"/>
  <c r="H234" i="2"/>
  <c r="H235" i="2"/>
  <c r="H231" i="2"/>
  <c r="H232" i="2"/>
  <c r="H220" i="2"/>
  <c r="H221" i="2"/>
  <c r="H198" i="2"/>
  <c r="H202" i="2"/>
  <c r="H173" i="2"/>
  <c r="H177" i="2"/>
  <c r="H170" i="2"/>
  <c r="H171" i="2"/>
  <c r="H161" i="2"/>
  <c r="H162" i="2"/>
  <c r="H152" i="2"/>
  <c r="H153" i="2"/>
  <c r="H146" i="2"/>
  <c r="H147" i="2"/>
  <c r="H141" i="2"/>
  <c r="H142" i="2"/>
  <c r="H100" i="2"/>
  <c r="H101" i="2"/>
  <c r="H90" i="2"/>
  <c r="H91" i="2"/>
  <c r="H87" i="2"/>
  <c r="H88" i="2"/>
  <c r="H79" i="2"/>
  <c r="H83" i="2"/>
  <c r="H73" i="2"/>
  <c r="H74" i="2"/>
  <c r="H22" i="2"/>
  <c r="H23" i="2"/>
  <c r="H19" i="2"/>
  <c r="H20" i="2"/>
  <c r="H296" i="2"/>
  <c r="H297" i="2"/>
  <c r="H301" i="2"/>
  <c r="H274" i="2"/>
  <c r="H277" i="2"/>
  <c r="H278" i="2"/>
  <c r="H269" i="2"/>
  <c r="H270" i="2"/>
  <c r="H272" i="2"/>
  <c r="H259" i="2"/>
  <c r="H260" i="2"/>
  <c r="H263" i="2"/>
  <c r="H233" i="2"/>
  <c r="H236" i="2"/>
  <c r="H239" i="2"/>
  <c r="H219" i="2"/>
  <c r="H225" i="2"/>
  <c r="H229" i="2"/>
  <c r="H115" i="2"/>
  <c r="H116" i="2"/>
  <c r="H117" i="2"/>
  <c r="H109" i="2"/>
  <c r="H110" i="2"/>
  <c r="H111" i="2"/>
  <c r="H105" i="2"/>
  <c r="H106" i="2"/>
  <c r="H107" i="2"/>
  <c r="H95" i="2"/>
  <c r="H96" i="2"/>
  <c r="H85" i="2"/>
  <c r="H86" i="2"/>
  <c r="H148" i="2"/>
  <c r="H157" i="2"/>
  <c r="H18" i="2"/>
  <c r="H21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9" i="2"/>
  <c r="H75" i="2"/>
  <c r="H84" i="2"/>
  <c r="H89" i="2"/>
  <c r="H97" i="2"/>
  <c r="H98" i="2"/>
  <c r="H99" i="2"/>
  <c r="H102" i="2"/>
  <c r="H103" i="2"/>
  <c r="H104" i="2"/>
  <c r="H108" i="2"/>
  <c r="H112" i="2"/>
  <c r="H113" i="2"/>
  <c r="H114" i="2"/>
  <c r="H118" i="2"/>
  <c r="H122" i="2"/>
  <c r="H123" i="2"/>
  <c r="H124" i="2"/>
  <c r="H128" i="2"/>
  <c r="H132" i="2"/>
  <c r="H136" i="2"/>
  <c r="H137" i="2"/>
  <c r="H143" i="2"/>
  <c r="H144" i="2"/>
  <c r="H145" i="2"/>
  <c r="H166" i="2"/>
  <c r="H172" i="2"/>
  <c r="H181" i="2"/>
  <c r="H185" i="2"/>
  <c r="H186" i="2"/>
  <c r="H190" i="2"/>
  <c r="H194" i="2"/>
  <c r="H206" i="2"/>
  <c r="H210" i="2"/>
  <c r="H211" i="2"/>
  <c r="H215" i="2"/>
  <c r="H230" i="2"/>
  <c r="H242" i="2"/>
  <c r="H243" i="2"/>
  <c r="H255" i="2"/>
  <c r="H264" i="2"/>
  <c r="H267" i="2"/>
  <c r="H268" i="2"/>
  <c r="H273" i="2"/>
  <c r="H281" i="2"/>
  <c r="H287" i="2"/>
  <c r="H305" i="2"/>
  <c r="H309" i="2"/>
  <c r="H313" i="2"/>
  <c r="H319" i="2"/>
  <c r="H323" i="2"/>
  <c r="H326" i="2"/>
  <c r="H330" i="2"/>
  <c r="H14" i="2"/>
</calcChain>
</file>

<file path=xl/sharedStrings.xml><?xml version="1.0" encoding="utf-8"?>
<sst xmlns="http://schemas.openxmlformats.org/spreadsheetml/2006/main" count="587" uniqueCount="305">
  <si>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</si>
  <si>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</si>
  <si>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</si>
  <si>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</si>
  <si>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</si>
  <si>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</si>
  <si>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</si>
  <si>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HOSPITAL MATERNO DR REYNALDO ALMANZAR</t>
  </si>
  <si>
    <t xml:space="preserve">           HECHO POR.</t>
  </si>
  <si>
    <t xml:space="preserve">       REVISADO POR. </t>
  </si>
  <si>
    <t>AUTORIZADO POR.</t>
  </si>
  <si>
    <t>SERVICIO NACIONAL DE SALUD</t>
  </si>
  <si>
    <t>SERVICIO REGIONAL DE SALUD METROPOLITANO</t>
  </si>
  <si>
    <t>CUIDAD SANITARIA DRA. ANDREA EVANGELINA RODRIGUEZ PEROZO</t>
  </si>
  <si>
    <t>RNC 4-30-12802-3</t>
  </si>
  <si>
    <t>Licdo. Geraldo A. Acosta</t>
  </si>
  <si>
    <t>CDL COMUNICACIONES,SRL</t>
  </si>
  <si>
    <t>FUMIGADORA ISABEL VALLEJO</t>
  </si>
  <si>
    <t>GLOBAL SERVIC, SRL</t>
  </si>
  <si>
    <t>OFFICART</t>
  </si>
  <si>
    <t>PROMESECAL</t>
  </si>
  <si>
    <t>PUNTA CANA INTERPRAY</t>
  </si>
  <si>
    <t xml:space="preserve">SUPREME </t>
  </si>
  <si>
    <t>COMPRA DE MEDICAMENTOS</t>
  </si>
  <si>
    <t>COMPRA DE INSUMOS MEDICOS</t>
  </si>
  <si>
    <t>SERVICIO DE ESTACION REPETIDORA ABRIL 2015</t>
  </si>
  <si>
    <t>SERVICIO DE ESTACION REPETIDORA MAYO 2015</t>
  </si>
  <si>
    <t>SERVICIO DE ESTACION REPETIDORA AGOST 2015</t>
  </si>
  <si>
    <t>SERVICIO DE ESTACION REPETIDORA SEPT 2015</t>
  </si>
  <si>
    <t>SERVICIO DE ESTACION REPETIDORA OCT 2015</t>
  </si>
  <si>
    <t>SERVICIO DE ESTACION REPETIDORA NOV 2015</t>
  </si>
  <si>
    <t>SERVICIO DE ESTACION REPETIDORA DIC 2015</t>
  </si>
  <si>
    <t>SERVICIO DE ESTACION REPETIDORA FEB 2016</t>
  </si>
  <si>
    <t>SERVICIO DE ESTACION REPETIDORA MARZO 2016</t>
  </si>
  <si>
    <t>SERVICIO DE ESTACION REPETIDORA ABRIL 2016</t>
  </si>
  <si>
    <t>SERVICIO DE ESTACION REPETIDORA MAYO 2016</t>
  </si>
  <si>
    <t>SERVICIO DE ESTACION REPETIDORA JULIO 2016</t>
  </si>
  <si>
    <t>SERVICIO DE ESTACION REPETIDORA AGOST 2016</t>
  </si>
  <si>
    <t>SERVICIO DE ESTACION REPETIDORA SEPT 2016</t>
  </si>
  <si>
    <t>SERVICIO DE ESTACION REPETIDORA OCT 2016</t>
  </si>
  <si>
    <t>SERVICIO DE ESTACION REPETIDORA NOV Y DIC 2016</t>
  </si>
  <si>
    <t>SERVICIO DE ESTACION REPETIDORA ENERO 2017</t>
  </si>
  <si>
    <t>SERVICIO DE ESTACION REPETIDORA FEB 2017</t>
  </si>
  <si>
    <t>SERVICIO DE ESTACION REPETIDORA MARZO 2017</t>
  </si>
  <si>
    <t>SERVICIO DE ESTACION REPETIDORA ABRIL 2017</t>
  </si>
  <si>
    <t>SERVICIO DE ESTACION REPETIDORA MAYO 2017</t>
  </si>
  <si>
    <t>SERVICIO DE ESTACION REPETIDORA JUNIO 2017</t>
  </si>
  <si>
    <t>COMPRA DE MATERIAL GASTABLE</t>
  </si>
  <si>
    <t>Gerente De Contabilidad</t>
  </si>
  <si>
    <t>Subdirector Administrativo y Financiero</t>
  </si>
  <si>
    <t>COMPRA MEDICAMENTOS</t>
  </si>
  <si>
    <t>JEAN CARLOS BASULTO</t>
  </si>
  <si>
    <t>BIO-NOVA, SRL</t>
  </si>
  <si>
    <t>R&amp;R MANTENIMIENTO, SRL</t>
  </si>
  <si>
    <t>COMPRA MED, SRL</t>
  </si>
  <si>
    <t>SERVICIO DE FUMIGACIÓN</t>
  </si>
  <si>
    <t>COMPRA DE MATERIALES DE OFICINA</t>
  </si>
  <si>
    <t>REPARACIÓN DE IMPRESORA</t>
  </si>
  <si>
    <t>COMPRA DE INSMOS DE OFICINA</t>
  </si>
  <si>
    <t>Enc. Interina De Cuentas por Pagar</t>
  </si>
  <si>
    <t>EMPRESA GALACTICA, SRL</t>
  </si>
  <si>
    <t>FARMACO INTERNACIONAL, SRL</t>
  </si>
  <si>
    <t>QUEMOREL MULTISERVICES, SRL</t>
  </si>
  <si>
    <t>SEAN DOMINICAN, SRL</t>
  </si>
  <si>
    <t>COMPRA OXIGENO</t>
  </si>
  <si>
    <t>CRISTALIA DOMINICANA, SRL</t>
  </si>
  <si>
    <t>IMPRESOS C&amp;M, SRL</t>
  </si>
  <si>
    <t xml:space="preserve">COMPRA MEDICAMENTOS </t>
  </si>
  <si>
    <t xml:space="preserve">COMPRA DE MEDICAMENTOS </t>
  </si>
  <si>
    <t>COMPRA DE ALIMENTOS Y BEBIDAS</t>
  </si>
  <si>
    <t xml:space="preserve">COMPRA DE PRODUCTOS QUIMICOS </t>
  </si>
  <si>
    <t>ULTRALAB, SRL</t>
  </si>
  <si>
    <t>COMPRA DE PRODUCTOS QUIMICOS</t>
  </si>
  <si>
    <t>COMPRA DE UTILES MENORES</t>
  </si>
  <si>
    <t>AIR LIQUIDE DOMINICANA, SAS</t>
  </si>
  <si>
    <t>BIO-WIN, SRL</t>
  </si>
  <si>
    <t>MULTISERVICIOS F&amp;S, SRL</t>
  </si>
  <si>
    <t>COMPRA DE UTILES Y MATERIALES DE ESCRITORIO</t>
  </si>
  <si>
    <t>ALMANZAR ESTEVEZ, SRL</t>
  </si>
  <si>
    <t>CRISCEL ULLOA</t>
  </si>
  <si>
    <t>FARACH, SA</t>
  </si>
  <si>
    <t>L&amp;C SUPPLY, SRL</t>
  </si>
  <si>
    <t>MORAMI, SRL</t>
  </si>
  <si>
    <t>PHARMACEUTICAL TECHNOLOGY</t>
  </si>
  <si>
    <t>ROCE DENTAL, SRL</t>
  </si>
  <si>
    <t>B1500020957</t>
  </si>
  <si>
    <t>B1500020995</t>
  </si>
  <si>
    <t>B1500021017</t>
  </si>
  <si>
    <t>B1500021018</t>
  </si>
  <si>
    <t>B1500020889</t>
  </si>
  <si>
    <t>B1500020878</t>
  </si>
  <si>
    <t>B1500020881</t>
  </si>
  <si>
    <t>B1500020882</t>
  </si>
  <si>
    <t>B1500020883</t>
  </si>
  <si>
    <t>B1500020904</t>
  </si>
  <si>
    <t>B1500021586</t>
  </si>
  <si>
    <t>B1500021588</t>
  </si>
  <si>
    <t>B1500021737</t>
  </si>
  <si>
    <t>B1500021738</t>
  </si>
  <si>
    <t>B1500021748</t>
  </si>
  <si>
    <t>B1500020939</t>
  </si>
  <si>
    <t>B1500021037</t>
  </si>
  <si>
    <t>B1500021122</t>
  </si>
  <si>
    <t>B1500021123</t>
  </si>
  <si>
    <t>B1500021203</t>
  </si>
  <si>
    <t>B1500021231</t>
  </si>
  <si>
    <t>B1500021322</t>
  </si>
  <si>
    <t>B1500021354</t>
  </si>
  <si>
    <t>B1500021428</t>
  </si>
  <si>
    <t>B1500021435</t>
  </si>
  <si>
    <t>B1500022036</t>
  </si>
  <si>
    <t>B1500022030</t>
  </si>
  <si>
    <t>B1500021962</t>
  </si>
  <si>
    <t>B1500021860</t>
  </si>
  <si>
    <t>B1500022116</t>
  </si>
  <si>
    <t>B1500022077</t>
  </si>
  <si>
    <t>B1500022064</t>
  </si>
  <si>
    <t>B1500021988</t>
  </si>
  <si>
    <t>B1500021465</t>
  </si>
  <si>
    <t>B1500021804</t>
  </si>
  <si>
    <t>B1500022172</t>
  </si>
  <si>
    <t>B1500022267</t>
  </si>
  <si>
    <t>B1500022290</t>
  </si>
  <si>
    <t>B1500022292</t>
  </si>
  <si>
    <t>B1500022310</t>
  </si>
  <si>
    <t>B1500022395</t>
  </si>
  <si>
    <t>B1500022396</t>
  </si>
  <si>
    <t>B1500022405</t>
  </si>
  <si>
    <t>B1500006811</t>
  </si>
  <si>
    <t>B1500002144</t>
  </si>
  <si>
    <t>B1500002152</t>
  </si>
  <si>
    <t>B1500002157</t>
  </si>
  <si>
    <t>B1500002161</t>
  </si>
  <si>
    <t>A010010010100004946</t>
  </si>
  <si>
    <t>A010010011500001122</t>
  </si>
  <si>
    <t>A010010011500001150</t>
  </si>
  <si>
    <t>A010010011500001138</t>
  </si>
  <si>
    <t>A010010011500001157</t>
  </si>
  <si>
    <t>A010010011500001160</t>
  </si>
  <si>
    <t>A010010011500001169</t>
  </si>
  <si>
    <t>A010010011500001190</t>
  </si>
  <si>
    <t>A010010011500001192</t>
  </si>
  <si>
    <t>A010010011500001198</t>
  </si>
  <si>
    <t>A010010011500001206</t>
  </si>
  <si>
    <t>A010010011500001216</t>
  </si>
  <si>
    <t>A010010011500001226</t>
  </si>
  <si>
    <t>A010010011500001228</t>
  </si>
  <si>
    <t>A010010011500001235</t>
  </si>
  <si>
    <t>A010010011500001243</t>
  </si>
  <si>
    <t>A010010011500001248</t>
  </si>
  <si>
    <t>A010010011500001261</t>
  </si>
  <si>
    <t>A010010011500001262</t>
  </si>
  <si>
    <t>A010010011500001275</t>
  </si>
  <si>
    <t>A010010011500001277</t>
  </si>
  <si>
    <t>A010010011500001280</t>
  </si>
  <si>
    <t>A010010011500001284</t>
  </si>
  <si>
    <t>A010010011500001289</t>
  </si>
  <si>
    <t>B1500000010</t>
  </si>
  <si>
    <t>B1500000011</t>
  </si>
  <si>
    <t>B1500000015</t>
  </si>
  <si>
    <t>B1500000101</t>
  </si>
  <si>
    <t>B1500000440</t>
  </si>
  <si>
    <t>B1500000496</t>
  </si>
  <si>
    <t>B1500000500</t>
  </si>
  <si>
    <t>B1500000498</t>
  </si>
  <si>
    <t>B1500000170</t>
  </si>
  <si>
    <t>B1500000172</t>
  </si>
  <si>
    <t>B1500000173</t>
  </si>
  <si>
    <t>B1500000171</t>
  </si>
  <si>
    <t>B1500000087</t>
  </si>
  <si>
    <t>B1500002203</t>
  </si>
  <si>
    <t>B1500000058</t>
  </si>
  <si>
    <t>B1500000071</t>
  </si>
  <si>
    <t>B1500000070</t>
  </si>
  <si>
    <t>B1500000068</t>
  </si>
  <si>
    <t>B1500000077</t>
  </si>
  <si>
    <t>B1500000079</t>
  </si>
  <si>
    <t>B1500000095</t>
  </si>
  <si>
    <t>B1500000123</t>
  </si>
  <si>
    <t>B1500000119</t>
  </si>
  <si>
    <t>B1500000122</t>
  </si>
  <si>
    <t>B1500000120</t>
  </si>
  <si>
    <t>B1500000121</t>
  </si>
  <si>
    <t>B1500000124</t>
  </si>
  <si>
    <t>B1500000141</t>
  </si>
  <si>
    <t>B1500030990</t>
  </si>
  <si>
    <t>B1500031921</t>
  </si>
  <si>
    <t>B1500031927</t>
  </si>
  <si>
    <t>B1500032412</t>
  </si>
  <si>
    <t>B1500033018</t>
  </si>
  <si>
    <t>B1500033255</t>
  </si>
  <si>
    <t>B1500033252</t>
  </si>
  <si>
    <t>B1500033443</t>
  </si>
  <si>
    <t>B1500033143</t>
  </si>
  <si>
    <t>B1500033622</t>
  </si>
  <si>
    <t>B1500033936</t>
  </si>
  <si>
    <t>B1500033935</t>
  </si>
  <si>
    <t>B1500034048</t>
  </si>
  <si>
    <t>B1500033875</t>
  </si>
  <si>
    <t>B1500033931</t>
  </si>
  <si>
    <t>B1500000097</t>
  </si>
  <si>
    <t>B1500000112</t>
  </si>
  <si>
    <t>B1500000116</t>
  </si>
  <si>
    <t>B1500000162</t>
  </si>
  <si>
    <t>B1500000163</t>
  </si>
  <si>
    <t>B1500000441</t>
  </si>
  <si>
    <t>B1500001579</t>
  </si>
  <si>
    <t>A010010011500000107</t>
  </si>
  <si>
    <t>A010010011500000118</t>
  </si>
  <si>
    <t>B1500002938</t>
  </si>
  <si>
    <t>COMPRA PAPEL BOND</t>
  </si>
  <si>
    <t>COMPRA DE UTILES Y MATERIALES DE LIMPIEZA</t>
  </si>
  <si>
    <t xml:space="preserve">SERVICIO DE MANTENIMIENTO </t>
  </si>
  <si>
    <t xml:space="preserve">COMPRA DE OTROS PRODUCTOS QUIMICOS </t>
  </si>
  <si>
    <t xml:space="preserve">Licda. Katherine Almanzar </t>
  </si>
  <si>
    <t>Licda. Luz Maireny Gonzalez</t>
  </si>
  <si>
    <t>B1500000276</t>
  </si>
  <si>
    <t>B1500020647</t>
  </si>
  <si>
    <t>B1500020648</t>
  </si>
  <si>
    <t>B1500020520</t>
  </si>
  <si>
    <t>B1500020646</t>
  </si>
  <si>
    <t>B1500020649</t>
  </si>
  <si>
    <t>B1500014599</t>
  </si>
  <si>
    <t>B1500014596</t>
  </si>
  <si>
    <t>B1500014598</t>
  </si>
  <si>
    <t>E450000000123</t>
  </si>
  <si>
    <t>B1500002174</t>
  </si>
  <si>
    <t>B1500002181</t>
  </si>
  <si>
    <t>B1500002183</t>
  </si>
  <si>
    <t>B1500002199</t>
  </si>
  <si>
    <t>B1500001242</t>
  </si>
  <si>
    <t>B1500000493</t>
  </si>
  <si>
    <t>B1500000487</t>
  </si>
  <si>
    <t>B1500000505</t>
  </si>
  <si>
    <t>B1500000504</t>
  </si>
  <si>
    <t>B1500000506</t>
  </si>
  <si>
    <t>B1500000507</t>
  </si>
  <si>
    <t>B1500000503</t>
  </si>
  <si>
    <t>B1500000943</t>
  </si>
  <si>
    <t>B1500000951</t>
  </si>
  <si>
    <t>E450000000004</t>
  </si>
  <si>
    <t>B1500000887</t>
  </si>
  <si>
    <t>B1500000888</t>
  </si>
  <si>
    <t>B1500057668</t>
  </si>
  <si>
    <t>B1500000183</t>
  </si>
  <si>
    <t>B1500000758</t>
  </si>
  <si>
    <t>B1500000759</t>
  </si>
  <si>
    <t>B1500007176</t>
  </si>
  <si>
    <t>B1500000289</t>
  </si>
  <si>
    <t>B1500000031</t>
  </si>
  <si>
    <t>B1500000206</t>
  </si>
  <si>
    <t>B1500000220</t>
  </si>
  <si>
    <t>B1500000215</t>
  </si>
  <si>
    <t>B1500002046</t>
  </si>
  <si>
    <t>B1500005494</t>
  </si>
  <si>
    <t>B1500005496</t>
  </si>
  <si>
    <t>B1500005504</t>
  </si>
  <si>
    <t>B1500000360</t>
  </si>
  <si>
    <t>B1500001176</t>
  </si>
  <si>
    <t>B1500088588</t>
  </si>
  <si>
    <t>B1500000007</t>
  </si>
  <si>
    <t>B1500035546</t>
  </si>
  <si>
    <t>B1500035549</t>
  </si>
  <si>
    <t>B1500035540</t>
  </si>
  <si>
    <t>B1500035600</t>
  </si>
  <si>
    <t>B1500036227</t>
  </si>
  <si>
    <t>B1500036219</t>
  </si>
  <si>
    <t>B1500036298</t>
  </si>
  <si>
    <t>B1500036226</t>
  </si>
  <si>
    <t>B1500000085</t>
  </si>
  <si>
    <t>B1500000469</t>
  </si>
  <si>
    <t>B1500004279</t>
  </si>
  <si>
    <t>B1500005095</t>
  </si>
  <si>
    <t>B1500005109</t>
  </si>
  <si>
    <t>B1500002985</t>
  </si>
  <si>
    <t>B1500002987</t>
  </si>
  <si>
    <t>B1500003001</t>
  </si>
  <si>
    <t>110 PROBADITAS BY DIEGO, SRL</t>
  </si>
  <si>
    <t xml:space="preserve">BIONUCLEAR </t>
  </si>
  <si>
    <t>DUMAS PHARMACEUTICALS, SRL</t>
  </si>
  <si>
    <t>EXPRESS SERVICE CONSERG EXSERCOM</t>
  </si>
  <si>
    <t>FARMACONAL</t>
  </si>
  <si>
    <t>GRUPO ECO ANTIPLAGAS</t>
  </si>
  <si>
    <t>HAUSPITAL, SRL</t>
  </si>
  <si>
    <t>HOSPIFAR, SRL</t>
  </si>
  <si>
    <t>JHMV ELECTRIC-SERVICE, SRL</t>
  </si>
  <si>
    <t>LABIN DOMINICANA, SRL</t>
  </si>
  <si>
    <t>LAMBDA DIAGNÓSTICOS</t>
  </si>
  <si>
    <t>PEREZ BARROSO, SRL</t>
  </si>
  <si>
    <t>PRODUCTOS DIVERSOS DEL CARIBE</t>
  </si>
  <si>
    <t xml:space="preserve">ROSSMERY ARISLEIDA JIMENEZ </t>
  </si>
  <si>
    <t>SUPLIMED, SRL</t>
  </si>
  <si>
    <t>YONA YONEL DIESEL, SRL</t>
  </si>
  <si>
    <t>SERVICIOS DE CATERING</t>
  </si>
  <si>
    <t>COMPRA DE UTILES MENORES MEDICO</t>
  </si>
  <si>
    <t>COMPRA DE PRODUCTOS MEDICINALES</t>
  </si>
  <si>
    <t>COMPRA DE OTROS PRODUCTOS QUIMICOS</t>
  </si>
  <si>
    <t>FUMIGACION</t>
  </si>
  <si>
    <t>SERVICIO DE MANTENIMIENTO</t>
  </si>
  <si>
    <t>COMPRA DE UTILES Y MATERIALES</t>
  </si>
  <si>
    <t>COMPRA DE EQUIPOS DE CLIMATIZACION</t>
  </si>
  <si>
    <t>COMPRA DE GASOIL</t>
  </si>
  <si>
    <t>B1500002133</t>
  </si>
  <si>
    <r>
      <t>Correspondiente al mes de Junio del a</t>
    </r>
    <r>
      <rPr>
        <b/>
        <sz val="12"/>
        <rFont val="Calibri"/>
        <family val="2"/>
      </rPr>
      <t>ñ</t>
    </r>
    <r>
      <rPr>
        <b/>
        <sz val="12"/>
        <rFont val="Arial"/>
        <family val="2"/>
      </rPr>
      <t>o 2024</t>
    </r>
  </si>
  <si>
    <t>CUENTA POR PAGAR A PROVEEDORES AL 30 JUNIO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</si>
</sst>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202" formatCode="dd/mm/yyyy;@"/>
    <numFmt numFmtId="203" formatCode="d/mm/yyyy;@"/>
  </numFmts>
  <fonts count="25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b/>
      <sz val="14"/>
      <name val="Times New Roman"/>
      <family val="1"/>
    </font>
    <font>
      <sz val="12"/>
      <name val="Calibri"/>
      <family val="2"/>
    </font>
    <font>
      <sz val="12"/>
      <color indexed="8"/>
      <name val="Calibri"/>
      <family val="2"/>
    </font>
    <font>
      <sz val="12"/>
      <name val="Arial"/>
      <family val="2"/>
    </font>
    <font>
      <sz val="16"/>
      <name val="Arial"/>
      <family val="2"/>
    </font>
    <font>
      <sz val="16"/>
      <name val="Calibri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" fillId="0" borderId="0"/>
    <xf numFmtId="0" fontId="16" fillId="0" borderId="0"/>
    <xf numFmtId="9" fontId="3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3" fontId="17" fillId="0" borderId="0" xfId="0" applyNumberFormat="1" applyFont="1" applyAlignment="1">
      <alignment horizontal="center" vertical="center"/>
    </xf>
    <xf numFmtId="14" fontId="19" fillId="2" borderId="1" xfId="0" applyNumberFormat="1" applyFont="1" applyFill="1" applyBorder="1" applyAlignment="1">
      <alignment horizontal="center"/>
    </xf>
    <xf numFmtId="43" fontId="20" fillId="2" borderId="1" xfId="1" applyNumberFormat="1" applyFont="1" applyFill="1" applyBorder="1" applyAlignment="1">
      <alignment horizontal="right" wrapText="1"/>
    </xf>
    <xf numFmtId="0" fontId="19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  <xf numFmtId="43" fontId="20" fillId="2" borderId="0" xfId="1" applyNumberFormat="1" applyFont="1" applyFill="1" applyBorder="1" applyAlignment="1">
      <alignment horizontal="right" wrapText="1"/>
    </xf>
    <xf numFmtId="0" fontId="19" fillId="2" borderId="1" xfId="0" applyFont="1" applyFill="1" applyBorder="1" applyAlignment="1">
      <alignment wrapText="1"/>
    </xf>
    <xf numFmtId="0" fontId="6" fillId="2" borderId="0" xfId="0" applyFont="1" applyFill="1" applyAlignment="1">
      <alignment horizontal="center" vertical="center"/>
    </xf>
    <xf numFmtId="43" fontId="21" fillId="2" borderId="1" xfId="3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4" fillId="3" borderId="1" xfId="0" applyFont="1" applyFill="1" applyBorder="1" applyAlignment="1">
      <alignment horizontal="right" vertical="center" wrapText="1"/>
    </xf>
    <xf numFmtId="43" fontId="0" fillId="2" borderId="0" xfId="0" applyNumberFormat="1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202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left" wrapText="1"/>
    </xf>
    <xf numFmtId="0" fontId="17" fillId="2" borderId="1" xfId="0" applyFont="1" applyFill="1" applyBorder="1"/>
    <xf numFmtId="0" fontId="23" fillId="2" borderId="1" xfId="0" applyFont="1" applyFill="1" applyBorder="1" applyAlignment="1">
      <alignment horizontal="left" wrapText="1"/>
    </xf>
    <xf numFmtId="0" fontId="22" fillId="2" borderId="1" xfId="0" applyFont="1" applyFill="1" applyBorder="1"/>
    <xf numFmtId="0" fontId="14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43" fontId="14" fillId="0" borderId="0" xfId="0" applyNumberFormat="1" applyFont="1" applyAlignment="1">
      <alignment vertical="center"/>
    </xf>
    <xf numFmtId="43" fontId="18" fillId="2" borderId="1" xfId="1" applyNumberFormat="1" applyFont="1" applyFill="1" applyBorder="1" applyAlignment="1">
      <alignment horizontal="center" wrapText="1"/>
    </xf>
    <xf numFmtId="43" fontId="18" fillId="2" borderId="0" xfId="1" applyNumberFormat="1" applyFont="1" applyFill="1" applyBorder="1" applyAlignment="1">
      <alignment horizontal="center" wrapText="1"/>
    </xf>
    <xf numFmtId="203" fontId="17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23" fillId="2" borderId="1" xfId="0" applyFont="1" applyFill="1" applyBorder="1" applyAlignment="1">
      <alignment horizontal="left" vertical="center" wrapText="1"/>
    </xf>
    <xf numFmtId="1" fontId="17" fillId="2" borderId="1" xfId="0" applyNumberFormat="1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4" fontId="23" fillId="2" borderId="1" xfId="0" applyNumberFormat="1" applyFont="1" applyFill="1" applyBorder="1" applyAlignment="1">
      <alignment horizontal="right"/>
    </xf>
    <xf numFmtId="43" fontId="23" fillId="2" borderId="1" xfId="4" applyFont="1" applyFill="1" applyBorder="1" applyAlignment="1">
      <alignment horizontal="right"/>
    </xf>
    <xf numFmtId="202" fontId="23" fillId="2" borderId="1" xfId="0" applyNumberFormat="1" applyFont="1" applyFill="1" applyBorder="1" applyAlignment="1">
      <alignment horizontal="center"/>
    </xf>
    <xf numFmtId="1" fontId="22" fillId="2" borderId="1" xfId="0" applyNumberFormat="1" applyFont="1" applyFill="1" applyBorder="1" applyAlignment="1">
      <alignment horizontal="left"/>
    </xf>
    <xf numFmtId="0" fontId="13" fillId="0" borderId="0" xfId="0" applyFont="1" applyFill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/>
    </xf>
    <xf numFmtId="1" fontId="22" fillId="0" borderId="1" xfId="0" applyNumberFormat="1" applyFont="1" applyFill="1" applyBorder="1" applyAlignment="1">
      <alignment horizontal="left"/>
    </xf>
    <xf numFmtId="202" fontId="23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left" wrapText="1"/>
    </xf>
    <xf numFmtId="0" fontId="0" fillId="0" borderId="0" xfId="0" applyFill="1" applyAlignment="1">
      <alignment vertical="center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/>
    </xf>
    <xf numFmtId="0" fontId="23" fillId="2" borderId="1" xfId="0" applyFont="1" applyFill="1" applyBorder="1"/>
    <xf numFmtId="202" fontId="22" fillId="2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wrapText="1"/>
    </xf>
    <xf numFmtId="0" fontId="18" fillId="4" borderId="1" xfId="0" applyFont="1" applyFill="1" applyBorder="1" applyAlignment="1">
      <alignment horizontal="right" wrapText="1"/>
    </xf>
    <xf numFmtId="0" fontId="19" fillId="4" borderId="1" xfId="0" applyFont="1" applyFill="1" applyBorder="1" applyAlignment="1">
      <alignment horizontal="center" vertical="center"/>
    </xf>
    <xf numFmtId="43" fontId="6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202" fontId="17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wrapText="1"/>
    </xf>
    <xf numFmtId="0" fontId="24" fillId="2" borderId="1" xfId="0" applyFont="1" applyFill="1" applyBorder="1" applyAlignment="1">
      <alignment horizontal="left"/>
    </xf>
    <xf numFmtId="1" fontId="17" fillId="0" borderId="1" xfId="0" applyNumberFormat="1" applyFont="1" applyFill="1" applyBorder="1" applyAlignment="1">
      <alignment horizontal="left"/>
    </xf>
    <xf numFmtId="202" fontId="15" fillId="2" borderId="1" xfId="0" applyNumberFormat="1" applyFont="1" applyFill="1" applyBorder="1" applyAlignment="1">
      <alignment horizontal="center" wrapText="1"/>
    </xf>
    <xf numFmtId="202" fontId="17" fillId="5" borderId="1" xfId="0" applyNumberFormat="1" applyFont="1" applyFill="1" applyBorder="1" applyAlignment="1">
      <alignment horizontal="center"/>
    </xf>
    <xf numFmtId="0" fontId="17" fillId="5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wrapText="1"/>
    </xf>
    <xf numFmtId="0" fontId="22" fillId="5" borderId="1" xfId="0" applyFont="1" applyFill="1" applyBorder="1" applyAlignment="1">
      <alignment horizontal="left"/>
    </xf>
    <xf numFmtId="1" fontId="22" fillId="5" borderId="1" xfId="0" applyNumberFormat="1" applyFont="1" applyFill="1" applyBorder="1" applyAlignment="1">
      <alignment horizontal="left"/>
    </xf>
    <xf numFmtId="203" fontId="17" fillId="5" borderId="1" xfId="0" applyNumberFormat="1" applyFont="1" applyFill="1" applyBorder="1" applyAlignment="1">
      <alignment horizontal="right"/>
    </xf>
    <xf numFmtId="202" fontId="17" fillId="2" borderId="1" xfId="0" applyNumberFormat="1" applyFont="1" applyFill="1" applyBorder="1" applyAlignment="1">
      <alignment horizontal="right"/>
    </xf>
    <xf numFmtId="202" fontId="17" fillId="5" borderId="1" xfId="0" applyNumberFormat="1" applyFont="1" applyFill="1" applyBorder="1" applyAlignment="1">
      <alignment horizontal="right"/>
    </xf>
    <xf numFmtId="0" fontId="23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wrapText="1"/>
    </xf>
    <xf numFmtId="1" fontId="17" fillId="5" borderId="1" xfId="0" applyNumberFormat="1" applyFont="1" applyFill="1" applyBorder="1" applyAlignment="1">
      <alignment horizontal="left"/>
    </xf>
    <xf numFmtId="0" fontId="23" fillId="5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wrapText="1"/>
    </xf>
    <xf numFmtId="202" fontId="22" fillId="5" borderId="1" xfId="0" applyNumberFormat="1" applyFont="1" applyFill="1" applyBorder="1" applyAlignment="1">
      <alignment horizontal="center"/>
    </xf>
    <xf numFmtId="0" fontId="17" fillId="5" borderId="1" xfId="0" applyFont="1" applyFill="1" applyBorder="1" applyAlignment="1">
      <alignment horizontal="left"/>
    </xf>
    <xf numFmtId="0" fontId="17" fillId="5" borderId="1" xfId="0" applyFont="1" applyFill="1" applyBorder="1"/>
    <xf numFmtId="0" fontId="24" fillId="5" borderId="1" xfId="0" applyFont="1" applyFill="1" applyBorder="1" applyAlignment="1">
      <alignment horizontal="left"/>
    </xf>
    <xf numFmtId="202" fontId="15" fillId="5" borderId="1" xfId="0" applyNumberFormat="1" applyFont="1" applyFill="1" applyBorder="1" applyAlignment="1">
      <alignment horizontal="center" wrapText="1"/>
    </xf>
    <xf numFmtId="202" fontId="23" fillId="5" borderId="1" xfId="0" applyNumberFormat="1" applyFont="1" applyFill="1" applyBorder="1" applyAlignment="1">
      <alignment horizontal="center"/>
    </xf>
    <xf numFmtId="4" fontId="18" fillId="5" borderId="1" xfId="0" applyNumberFormat="1" applyFont="1" applyFill="1" applyBorder="1" applyAlignment="1">
      <alignment horizontal="right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8">
    <cellStyle name="Millares" xfId="1" builtinId="3"/>
    <cellStyle name="Millares 2" xfId="2"/>
    <cellStyle name="Millares 2 2" xfId="3"/>
    <cellStyle name="Millares 3" xfId="4"/>
    <cellStyle name="Normal" xfId="0" builtinId="0"/>
    <cellStyle name="Normal 2" xfId="5"/>
    <cellStyle name="Normal 3" xfId="6"/>
    <cellStyle name="Porcentual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9525</xdr:rowOff>
    </xdr:from>
    <xdr:to>
      <xdr:col>3</xdr:col>
      <xdr:colOff>857250</xdr:colOff>
      <xdr:row>5</xdr:row>
      <xdr:rowOff>209550</xdr:rowOff>
    </xdr:to>
    <xdr:pic>
      <xdr:nvPicPr>
        <xdr:cNvPr id="29324" name="3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66700"/>
          <a:ext cx="39624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341</xdr:row>
      <xdr:rowOff>247650</xdr:rowOff>
    </xdr:from>
    <xdr:to>
      <xdr:col>7</xdr:col>
      <xdr:colOff>542925</xdr:colOff>
      <xdr:row>346</xdr:row>
      <xdr:rowOff>142875</xdr:rowOff>
    </xdr:to>
    <xdr:pic>
      <xdr:nvPicPr>
        <xdr:cNvPr id="29325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91773375"/>
          <a:ext cx="32385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47"/>
  <sheetViews>
    <sheetView tabSelected="1" topLeftCell="C275" zoomScale="85" zoomScaleNormal="85" workbookViewId="0">
      <selection activeCell="J353" sqref="J353"/>
    </sheetView>
  </sheetViews>
  <sheetFormatPr baseColWidth="10" defaultRowHeight="21" x14ac:dyDescent="0.2"/>
  <cols>
    <col min="1" max="1" width="5" style="4" customWidth="1"/>
    <col min="2" max="2" width="17.7109375" style="25" customWidth="1"/>
    <col min="3" max="3" width="31.140625" style="1" customWidth="1"/>
    <col min="4" max="4" width="56.5703125" style="1" customWidth="1"/>
    <col min="5" max="5" width="68.5703125" style="47" bestFit="1" customWidth="1"/>
    <col min="6" max="6" width="27" style="54" customWidth="1"/>
    <col min="7" max="7" width="27" style="29" customWidth="1"/>
    <col min="8" max="8" width="18" style="5" customWidth="1"/>
    <col min="9" max="9" width="21.7109375" style="4" customWidth="1"/>
    <col min="10" max="51" width="11.42578125" style="4"/>
    <col min="52" max="16384" width="11.42578125" style="1"/>
  </cols>
  <sheetData>
    <row r="1" spans="1:51" s="4" customFormat="1" ht="20.25" x14ac:dyDescent="0.2">
      <c r="B1" s="7"/>
      <c r="C1" s="7"/>
      <c r="D1" s="5"/>
      <c r="E1" s="45"/>
      <c r="F1" s="7"/>
      <c r="G1" s="27"/>
      <c r="H1" s="6"/>
    </row>
    <row r="2" spans="1:51" s="4" customFormat="1" ht="16.5" customHeight="1" x14ac:dyDescent="0.2">
      <c r="B2" s="118" t="s">
        <v>11</v>
      </c>
      <c r="C2" s="118"/>
      <c r="D2" s="118"/>
      <c r="E2" s="118"/>
      <c r="F2" s="118"/>
      <c r="G2" s="118"/>
      <c r="H2" s="118"/>
    </row>
    <row r="3" spans="1:51" s="4" customFormat="1" ht="20.25" customHeight="1" x14ac:dyDescent="0.2">
      <c r="B3" s="119" t="s">
        <v>12</v>
      </c>
      <c r="C3" s="119"/>
      <c r="D3" s="119"/>
      <c r="E3" s="119"/>
      <c r="F3" s="119"/>
      <c r="G3" s="119"/>
      <c r="H3" s="119"/>
    </row>
    <row r="4" spans="1:51" s="4" customFormat="1" ht="23.25" customHeight="1" x14ac:dyDescent="0.2">
      <c r="B4" s="120" t="s">
        <v>13</v>
      </c>
      <c r="C4" s="120"/>
      <c r="D4" s="120"/>
      <c r="E4" s="120"/>
      <c r="F4" s="120"/>
      <c r="G4" s="120"/>
      <c r="H4" s="120"/>
    </row>
    <row r="5" spans="1:51" s="4" customFormat="1" ht="20.25" x14ac:dyDescent="0.2">
      <c r="B5" s="121" t="s">
        <v>7</v>
      </c>
      <c r="C5" s="121"/>
      <c r="D5" s="121"/>
      <c r="E5" s="121"/>
      <c r="F5" s="121"/>
      <c r="G5" s="121"/>
      <c r="H5" s="121"/>
    </row>
    <row r="6" spans="1:51" s="4" customFormat="1" ht="18" customHeight="1" x14ac:dyDescent="0.2">
      <c r="B6" s="122" t="s">
        <v>14</v>
      </c>
      <c r="C6" s="122"/>
      <c r="D6" s="122"/>
      <c r="E6" s="122"/>
      <c r="F6" s="122"/>
      <c r="G6" s="122"/>
      <c r="H6" s="122"/>
    </row>
    <row r="7" spans="1:51" s="4" customFormat="1" ht="20.25" x14ac:dyDescent="0.2">
      <c r="B7" s="121" t="s">
        <v>304</v>
      </c>
      <c r="C7" s="121"/>
      <c r="D7" s="121"/>
      <c r="E7" s="121"/>
      <c r="F7" s="121"/>
      <c r="G7" s="121"/>
      <c r="H7" s="121"/>
    </row>
    <row r="8" spans="1:51" s="4" customFormat="1" ht="20.25" x14ac:dyDescent="0.2">
      <c r="B8" s="22"/>
      <c r="C8" s="18"/>
      <c r="D8" s="18"/>
      <c r="E8" s="35"/>
      <c r="F8" s="53"/>
      <c r="G8" s="28"/>
      <c r="H8" s="33"/>
    </row>
    <row r="9" spans="1:51" s="4" customFormat="1" ht="19.5" customHeight="1" x14ac:dyDescent="0.2">
      <c r="B9" s="23"/>
      <c r="C9" s="123" t="s">
        <v>303</v>
      </c>
      <c r="D9" s="123"/>
      <c r="E9" s="45"/>
      <c r="F9" s="8"/>
      <c r="G9" s="29"/>
      <c r="H9" s="5"/>
    </row>
    <row r="10" spans="1:51" s="2" customFormat="1" ht="36.75" customHeight="1" x14ac:dyDescent="0.2">
      <c r="A10" s="3"/>
      <c r="B10" s="112" t="s">
        <v>0</v>
      </c>
      <c r="C10" s="112" t="s">
        <v>1</v>
      </c>
      <c r="D10" s="20"/>
      <c r="E10" s="46"/>
      <c r="F10" s="113" t="s">
        <v>4</v>
      </c>
      <c r="G10" s="114" t="s">
        <v>5</v>
      </c>
      <c r="H10" s="112" t="s">
        <v>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</row>
    <row r="11" spans="1:51" s="2" customFormat="1" ht="37.5" customHeight="1" x14ac:dyDescent="0.2">
      <c r="A11" s="3"/>
      <c r="B11" s="112"/>
      <c r="C11" s="112"/>
      <c r="D11" s="20" t="s">
        <v>2</v>
      </c>
      <c r="E11" s="46" t="s">
        <v>3</v>
      </c>
      <c r="F11" s="113"/>
      <c r="G11" s="114"/>
      <c r="H11" s="11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1:51" s="2" customFormat="1" ht="33" customHeight="1" x14ac:dyDescent="0.2">
      <c r="A12" s="3"/>
      <c r="B12" s="112"/>
      <c r="C12" s="112"/>
      <c r="D12" s="20"/>
      <c r="E12" s="46"/>
      <c r="F12" s="113"/>
      <c r="G12" s="114"/>
      <c r="H12" s="11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s="2" customFormat="1" ht="33" customHeight="1" x14ac:dyDescent="0.2">
      <c r="A13" s="3"/>
      <c r="B13" s="26"/>
      <c r="C13" s="26"/>
      <c r="D13" s="20"/>
      <c r="E13" s="46"/>
      <c r="F13" s="55"/>
      <c r="G13" s="30"/>
      <c r="H13" s="3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s="56" customFormat="1" x14ac:dyDescent="0.35">
      <c r="B14" s="82">
        <v>45448</v>
      </c>
      <c r="C14" s="65" t="s">
        <v>216</v>
      </c>
      <c r="D14" s="69" t="s">
        <v>277</v>
      </c>
      <c r="E14" s="66" t="s">
        <v>293</v>
      </c>
      <c r="F14" s="67">
        <v>229203</v>
      </c>
      <c r="G14" s="59">
        <v>81744</v>
      </c>
      <c r="H14" s="96">
        <f>EDATE(B14,1)</f>
        <v>45478</v>
      </c>
    </row>
    <row r="15" spans="1:51" s="56" customFormat="1" x14ac:dyDescent="0.35">
      <c r="B15" s="82"/>
      <c r="C15" s="65"/>
      <c r="D15" s="69"/>
      <c r="E15" s="66"/>
      <c r="F15" s="67"/>
      <c r="G15" s="59"/>
      <c r="H15" s="96"/>
    </row>
    <row r="16" spans="1:51" s="56" customFormat="1" x14ac:dyDescent="0.35">
      <c r="B16" s="90"/>
      <c r="C16" s="91"/>
      <c r="D16" s="92"/>
      <c r="E16" s="93"/>
      <c r="F16" s="94"/>
      <c r="G16" s="109">
        <f>SUM(G14:G15)</f>
        <v>81744</v>
      </c>
      <c r="H16" s="97"/>
    </row>
    <row r="17" spans="2:8" s="56" customFormat="1" x14ac:dyDescent="0.35">
      <c r="B17" s="82"/>
      <c r="C17" s="65"/>
      <c r="D17" s="69"/>
      <c r="E17" s="66"/>
      <c r="F17" s="67"/>
      <c r="G17" s="59"/>
      <c r="H17" s="96"/>
    </row>
    <row r="18" spans="2:8" s="56" customFormat="1" x14ac:dyDescent="0.35">
      <c r="B18" s="39">
        <v>44939</v>
      </c>
      <c r="C18" s="72" t="s">
        <v>217</v>
      </c>
      <c r="D18" s="41" t="s">
        <v>74</v>
      </c>
      <c r="E18" s="38" t="s">
        <v>64</v>
      </c>
      <c r="F18" s="63">
        <v>237203</v>
      </c>
      <c r="G18" s="59">
        <v>218881.15</v>
      </c>
      <c r="H18" s="96">
        <f t="shared" ref="H18:H132" si="0">EDATE(B18,1)</f>
        <v>44970</v>
      </c>
    </row>
    <row r="19" spans="2:8" s="56" customFormat="1" x14ac:dyDescent="0.35">
      <c r="B19" s="39">
        <v>44939</v>
      </c>
      <c r="C19" s="72" t="s">
        <v>218</v>
      </c>
      <c r="D19" s="41" t="s">
        <v>74</v>
      </c>
      <c r="E19" s="38" t="s">
        <v>64</v>
      </c>
      <c r="F19" s="63">
        <v>237203</v>
      </c>
      <c r="G19" s="59">
        <v>154406.07</v>
      </c>
      <c r="H19" s="96">
        <f t="shared" si="0"/>
        <v>44970</v>
      </c>
    </row>
    <row r="20" spans="2:8" s="56" customFormat="1" x14ac:dyDescent="0.35">
      <c r="B20" s="39">
        <v>44929</v>
      </c>
      <c r="C20" s="72" t="s">
        <v>219</v>
      </c>
      <c r="D20" s="41" t="s">
        <v>74</v>
      </c>
      <c r="E20" s="38" t="s">
        <v>64</v>
      </c>
      <c r="F20" s="63">
        <v>237203</v>
      </c>
      <c r="G20" s="59">
        <v>170780.69</v>
      </c>
      <c r="H20" s="96">
        <f t="shared" si="0"/>
        <v>44960</v>
      </c>
    </row>
    <row r="21" spans="2:8" s="56" customFormat="1" x14ac:dyDescent="0.35">
      <c r="B21" s="39">
        <v>44939</v>
      </c>
      <c r="C21" s="72" t="s">
        <v>220</v>
      </c>
      <c r="D21" s="41" t="s">
        <v>74</v>
      </c>
      <c r="E21" s="38" t="s">
        <v>64</v>
      </c>
      <c r="F21" s="63">
        <v>237203</v>
      </c>
      <c r="G21" s="59">
        <v>167710.45000000001</v>
      </c>
      <c r="H21" s="96">
        <f t="shared" si="0"/>
        <v>44970</v>
      </c>
    </row>
    <row r="22" spans="2:8" s="56" customFormat="1" x14ac:dyDescent="0.35">
      <c r="B22" s="39">
        <v>44939</v>
      </c>
      <c r="C22" s="72" t="s">
        <v>221</v>
      </c>
      <c r="D22" s="41" t="s">
        <v>74</v>
      </c>
      <c r="E22" s="38" t="s">
        <v>64</v>
      </c>
      <c r="F22" s="63">
        <v>237203</v>
      </c>
      <c r="G22" s="59">
        <v>213764.08</v>
      </c>
      <c r="H22" s="96">
        <f t="shared" si="0"/>
        <v>44970</v>
      </c>
    </row>
    <row r="23" spans="2:8" s="56" customFormat="1" x14ac:dyDescent="0.35">
      <c r="B23" s="39">
        <v>44974</v>
      </c>
      <c r="C23" s="71" t="s">
        <v>85</v>
      </c>
      <c r="D23" s="41" t="s">
        <v>74</v>
      </c>
      <c r="E23" s="38" t="s">
        <v>64</v>
      </c>
      <c r="F23" s="63">
        <v>237203</v>
      </c>
      <c r="G23" s="59">
        <v>78673.429999999993</v>
      </c>
      <c r="H23" s="96">
        <f t="shared" si="0"/>
        <v>45002</v>
      </c>
    </row>
    <row r="24" spans="2:8" s="56" customFormat="1" x14ac:dyDescent="0.35">
      <c r="B24" s="62">
        <v>44977</v>
      </c>
      <c r="C24" s="71" t="s">
        <v>86</v>
      </c>
      <c r="D24" s="41" t="s">
        <v>74</v>
      </c>
      <c r="E24" s="38" t="s">
        <v>64</v>
      </c>
      <c r="F24" s="63">
        <v>237203</v>
      </c>
      <c r="G24" s="59">
        <v>226045.45</v>
      </c>
      <c r="H24" s="96">
        <f t="shared" si="0"/>
        <v>45005</v>
      </c>
    </row>
    <row r="25" spans="2:8" s="56" customFormat="1" x14ac:dyDescent="0.35">
      <c r="B25" s="39">
        <v>44979</v>
      </c>
      <c r="C25" s="71" t="s">
        <v>87</v>
      </c>
      <c r="D25" s="41" t="s">
        <v>74</v>
      </c>
      <c r="E25" s="38" t="s">
        <v>64</v>
      </c>
      <c r="F25" s="63">
        <v>237203</v>
      </c>
      <c r="G25" s="59">
        <v>199436.28</v>
      </c>
      <c r="H25" s="96">
        <f t="shared" si="0"/>
        <v>45007</v>
      </c>
    </row>
    <row r="26" spans="2:8" s="56" customFormat="1" x14ac:dyDescent="0.35">
      <c r="B26" s="39">
        <v>44979</v>
      </c>
      <c r="C26" s="71" t="s">
        <v>88</v>
      </c>
      <c r="D26" s="41" t="s">
        <v>74</v>
      </c>
      <c r="E26" s="38" t="s">
        <v>64</v>
      </c>
      <c r="F26" s="63">
        <v>237203</v>
      </c>
      <c r="G26" s="59">
        <v>221951.39</v>
      </c>
      <c r="H26" s="96">
        <f t="shared" si="0"/>
        <v>45007</v>
      </c>
    </row>
    <row r="27" spans="2:8" s="56" customFormat="1" x14ac:dyDescent="0.35">
      <c r="B27" s="39">
        <v>44966</v>
      </c>
      <c r="C27" s="72" t="s">
        <v>89</v>
      </c>
      <c r="D27" s="41" t="s">
        <v>74</v>
      </c>
      <c r="E27" s="38" t="s">
        <v>64</v>
      </c>
      <c r="F27" s="63">
        <v>237203</v>
      </c>
      <c r="G27" s="59">
        <v>190225.56</v>
      </c>
      <c r="H27" s="96">
        <f t="shared" si="0"/>
        <v>44994</v>
      </c>
    </row>
    <row r="28" spans="2:8" s="56" customFormat="1" x14ac:dyDescent="0.35">
      <c r="B28" s="39">
        <v>44966</v>
      </c>
      <c r="C28" s="72" t="s">
        <v>90</v>
      </c>
      <c r="D28" s="41" t="s">
        <v>74</v>
      </c>
      <c r="E28" s="38" t="s">
        <v>64</v>
      </c>
      <c r="F28" s="63">
        <v>237203</v>
      </c>
      <c r="G28" s="59">
        <v>199436.28</v>
      </c>
      <c r="H28" s="96">
        <f t="shared" si="0"/>
        <v>44994</v>
      </c>
    </row>
    <row r="29" spans="2:8" s="56" customFormat="1" x14ac:dyDescent="0.35">
      <c r="B29" s="39">
        <v>44966</v>
      </c>
      <c r="C29" s="72" t="s">
        <v>91</v>
      </c>
      <c r="D29" s="41" t="s">
        <v>74</v>
      </c>
      <c r="E29" s="38" t="s">
        <v>64</v>
      </c>
      <c r="F29" s="63">
        <v>237203</v>
      </c>
      <c r="G29" s="59">
        <v>201483.11</v>
      </c>
      <c r="H29" s="96">
        <f t="shared" si="0"/>
        <v>44994</v>
      </c>
    </row>
    <row r="30" spans="2:8" s="56" customFormat="1" x14ac:dyDescent="0.35">
      <c r="B30" s="39">
        <v>44966</v>
      </c>
      <c r="C30" s="72" t="s">
        <v>92</v>
      </c>
      <c r="D30" s="41" t="s">
        <v>74</v>
      </c>
      <c r="E30" s="38" t="s">
        <v>64</v>
      </c>
      <c r="F30" s="63">
        <v>237203</v>
      </c>
      <c r="G30" s="59">
        <v>199436.28</v>
      </c>
      <c r="H30" s="96">
        <f t="shared" si="0"/>
        <v>44994</v>
      </c>
    </row>
    <row r="31" spans="2:8" s="56" customFormat="1" x14ac:dyDescent="0.35">
      <c r="B31" s="39">
        <v>44966</v>
      </c>
      <c r="C31" s="72" t="s">
        <v>93</v>
      </c>
      <c r="D31" s="41" t="s">
        <v>74</v>
      </c>
      <c r="E31" s="38" t="s">
        <v>64</v>
      </c>
      <c r="F31" s="63">
        <v>237203</v>
      </c>
      <c r="G31" s="59">
        <v>222974.81</v>
      </c>
      <c r="H31" s="96">
        <f t="shared" si="0"/>
        <v>44994</v>
      </c>
    </row>
    <row r="32" spans="2:8" s="56" customFormat="1" x14ac:dyDescent="0.35">
      <c r="B32" s="39">
        <v>44966</v>
      </c>
      <c r="C32" s="72" t="s">
        <v>94</v>
      </c>
      <c r="D32" s="41" t="s">
        <v>74</v>
      </c>
      <c r="E32" s="38" t="s">
        <v>64</v>
      </c>
      <c r="F32" s="63">
        <v>237203</v>
      </c>
      <c r="G32" s="59">
        <v>260841.12</v>
      </c>
      <c r="H32" s="96">
        <f t="shared" si="0"/>
        <v>44994</v>
      </c>
    </row>
    <row r="33" spans="2:8" s="56" customFormat="1" x14ac:dyDescent="0.35">
      <c r="B33" s="39">
        <v>45027</v>
      </c>
      <c r="C33" s="72" t="s">
        <v>95</v>
      </c>
      <c r="D33" s="41" t="s">
        <v>74</v>
      </c>
      <c r="E33" s="37" t="s">
        <v>64</v>
      </c>
      <c r="F33" s="58">
        <v>237203</v>
      </c>
      <c r="G33" s="60">
        <v>235255.77</v>
      </c>
      <c r="H33" s="96">
        <f t="shared" si="0"/>
        <v>45057</v>
      </c>
    </row>
    <row r="34" spans="2:8" s="56" customFormat="1" x14ac:dyDescent="0.35">
      <c r="B34" s="39">
        <v>45027</v>
      </c>
      <c r="C34" s="72" t="s">
        <v>96</v>
      </c>
      <c r="D34" s="41" t="s">
        <v>74</v>
      </c>
      <c r="E34" s="37" t="s">
        <v>64</v>
      </c>
      <c r="F34" s="58">
        <v>237203</v>
      </c>
      <c r="G34" s="60">
        <v>194319.21</v>
      </c>
      <c r="H34" s="96">
        <f t="shared" si="0"/>
        <v>45057</v>
      </c>
    </row>
    <row r="35" spans="2:8" s="56" customFormat="1" x14ac:dyDescent="0.35">
      <c r="B35" s="39">
        <v>45041</v>
      </c>
      <c r="C35" s="72" t="s">
        <v>97</v>
      </c>
      <c r="D35" s="41" t="s">
        <v>74</v>
      </c>
      <c r="E35" s="37" t="s">
        <v>64</v>
      </c>
      <c r="F35" s="58">
        <v>237203</v>
      </c>
      <c r="G35" s="60">
        <v>235255.77</v>
      </c>
      <c r="H35" s="96">
        <f t="shared" si="0"/>
        <v>45071</v>
      </c>
    </row>
    <row r="36" spans="2:8" s="56" customFormat="1" x14ac:dyDescent="0.35">
      <c r="B36" s="39">
        <v>45041</v>
      </c>
      <c r="C36" s="72" t="s">
        <v>98</v>
      </c>
      <c r="D36" s="41" t="s">
        <v>74</v>
      </c>
      <c r="E36" s="37" t="s">
        <v>64</v>
      </c>
      <c r="F36" s="58">
        <v>237203</v>
      </c>
      <c r="G36" s="60">
        <v>160546.56</v>
      </c>
      <c r="H36" s="96">
        <f t="shared" si="0"/>
        <v>45071</v>
      </c>
    </row>
    <row r="37" spans="2:8" s="56" customFormat="1" x14ac:dyDescent="0.35">
      <c r="B37" s="39">
        <v>45042</v>
      </c>
      <c r="C37" s="72" t="s">
        <v>99</v>
      </c>
      <c r="D37" s="41" t="s">
        <v>74</v>
      </c>
      <c r="E37" s="37" t="s">
        <v>64</v>
      </c>
      <c r="F37" s="58">
        <v>237203</v>
      </c>
      <c r="G37" s="60">
        <v>264934.78000000003</v>
      </c>
      <c r="H37" s="96">
        <f t="shared" si="0"/>
        <v>45072</v>
      </c>
    </row>
    <row r="38" spans="2:8" s="56" customFormat="1" x14ac:dyDescent="0.35">
      <c r="B38" s="39">
        <v>44963</v>
      </c>
      <c r="C38" s="72" t="s">
        <v>100</v>
      </c>
      <c r="D38" s="41" t="s">
        <v>74</v>
      </c>
      <c r="E38" s="38" t="s">
        <v>64</v>
      </c>
      <c r="F38" s="63">
        <v>237203</v>
      </c>
      <c r="G38" s="59">
        <v>5131.12</v>
      </c>
      <c r="H38" s="96">
        <f t="shared" si="0"/>
        <v>44991</v>
      </c>
    </row>
    <row r="39" spans="2:8" s="56" customFormat="1" x14ac:dyDescent="0.35">
      <c r="B39" s="39">
        <v>44979</v>
      </c>
      <c r="C39" s="72" t="s">
        <v>101</v>
      </c>
      <c r="D39" s="41" t="s">
        <v>74</v>
      </c>
      <c r="E39" s="38" t="s">
        <v>64</v>
      </c>
      <c r="F39" s="63">
        <v>237203</v>
      </c>
      <c r="G39" s="59">
        <v>228091.88</v>
      </c>
      <c r="H39" s="96">
        <f t="shared" si="0"/>
        <v>45007</v>
      </c>
    </row>
    <row r="40" spans="2:8" s="56" customFormat="1" x14ac:dyDescent="0.35">
      <c r="B40" s="62">
        <v>44985</v>
      </c>
      <c r="C40" s="72" t="s">
        <v>102</v>
      </c>
      <c r="D40" s="41" t="s">
        <v>74</v>
      </c>
      <c r="E40" s="38" t="s">
        <v>64</v>
      </c>
      <c r="F40" s="63">
        <v>237203</v>
      </c>
      <c r="G40" s="59">
        <v>170780.69</v>
      </c>
      <c r="H40" s="96">
        <f t="shared" si="0"/>
        <v>45013</v>
      </c>
    </row>
    <row r="41" spans="2:8" s="56" customFormat="1" x14ac:dyDescent="0.35">
      <c r="B41" s="62">
        <v>44985</v>
      </c>
      <c r="C41" s="72" t="s">
        <v>103</v>
      </c>
      <c r="D41" s="41" t="s">
        <v>74</v>
      </c>
      <c r="E41" s="38" t="s">
        <v>64</v>
      </c>
      <c r="F41" s="63">
        <v>237203</v>
      </c>
      <c r="G41" s="59">
        <v>198412.87</v>
      </c>
      <c r="H41" s="96">
        <f t="shared" si="0"/>
        <v>45013</v>
      </c>
    </row>
    <row r="42" spans="2:8" s="56" customFormat="1" x14ac:dyDescent="0.35">
      <c r="B42" s="62">
        <v>44993</v>
      </c>
      <c r="C42" s="72" t="s">
        <v>104</v>
      </c>
      <c r="D42" s="41" t="s">
        <v>74</v>
      </c>
      <c r="E42" s="38" t="s">
        <v>64</v>
      </c>
      <c r="F42" s="63">
        <v>237203</v>
      </c>
      <c r="G42" s="59">
        <v>179991.42</v>
      </c>
      <c r="H42" s="96">
        <f t="shared" si="0"/>
        <v>45024</v>
      </c>
    </row>
    <row r="43" spans="2:8" s="56" customFormat="1" x14ac:dyDescent="0.35">
      <c r="B43" s="39">
        <v>44998</v>
      </c>
      <c r="C43" s="72" t="s">
        <v>105</v>
      </c>
      <c r="D43" s="41" t="s">
        <v>74</v>
      </c>
      <c r="E43" s="38" t="s">
        <v>64</v>
      </c>
      <c r="F43" s="63">
        <v>237203</v>
      </c>
      <c r="G43" s="59">
        <v>225021.63</v>
      </c>
      <c r="H43" s="96">
        <f t="shared" si="0"/>
        <v>45029</v>
      </c>
    </row>
    <row r="44" spans="2:8" s="56" customFormat="1" x14ac:dyDescent="0.35">
      <c r="B44" s="39">
        <v>45001</v>
      </c>
      <c r="C44" s="72" t="s">
        <v>106</v>
      </c>
      <c r="D44" s="41" t="s">
        <v>74</v>
      </c>
      <c r="E44" s="38" t="s">
        <v>64</v>
      </c>
      <c r="F44" s="63">
        <v>237203</v>
      </c>
      <c r="G44" s="59">
        <v>198412.87</v>
      </c>
      <c r="H44" s="96">
        <f t="shared" si="0"/>
        <v>45032</v>
      </c>
    </row>
    <row r="45" spans="2:8" s="56" customFormat="1" x14ac:dyDescent="0.35">
      <c r="B45" s="39">
        <v>45007</v>
      </c>
      <c r="C45" s="72" t="s">
        <v>107</v>
      </c>
      <c r="D45" s="41" t="s">
        <v>74</v>
      </c>
      <c r="E45" s="38" t="s">
        <v>64</v>
      </c>
      <c r="F45" s="63">
        <v>237203</v>
      </c>
      <c r="G45" s="59">
        <v>143148.51</v>
      </c>
      <c r="H45" s="96">
        <f t="shared" si="0"/>
        <v>45038</v>
      </c>
    </row>
    <row r="46" spans="2:8" s="56" customFormat="1" x14ac:dyDescent="0.35">
      <c r="B46" s="39">
        <v>45013</v>
      </c>
      <c r="C46" s="72" t="s">
        <v>108</v>
      </c>
      <c r="D46" s="41" t="s">
        <v>74</v>
      </c>
      <c r="E46" s="38" t="s">
        <v>64</v>
      </c>
      <c r="F46" s="63">
        <v>237203</v>
      </c>
      <c r="G46" s="59">
        <v>197389.46</v>
      </c>
      <c r="H46" s="96">
        <f t="shared" si="0"/>
        <v>45044</v>
      </c>
    </row>
    <row r="47" spans="2:8" s="56" customFormat="1" x14ac:dyDescent="0.35">
      <c r="B47" s="39">
        <v>45014</v>
      </c>
      <c r="C47" s="72" t="s">
        <v>109</v>
      </c>
      <c r="D47" s="41" t="s">
        <v>74</v>
      </c>
      <c r="E47" s="38" t="s">
        <v>64</v>
      </c>
      <c r="F47" s="63">
        <v>237203</v>
      </c>
      <c r="G47" s="59">
        <v>235255.77</v>
      </c>
      <c r="H47" s="96">
        <f t="shared" si="0"/>
        <v>45045</v>
      </c>
    </row>
    <row r="48" spans="2:8" s="56" customFormat="1" x14ac:dyDescent="0.35">
      <c r="B48" s="39">
        <v>45068</v>
      </c>
      <c r="C48" s="72" t="s">
        <v>110</v>
      </c>
      <c r="D48" s="41" t="s">
        <v>74</v>
      </c>
      <c r="E48" s="37" t="s">
        <v>64</v>
      </c>
      <c r="F48" s="63">
        <v>237203</v>
      </c>
      <c r="G48" s="59">
        <v>187155.32</v>
      </c>
      <c r="H48" s="96">
        <f t="shared" si="0"/>
        <v>45099</v>
      </c>
    </row>
    <row r="49" spans="2:8" s="56" customFormat="1" x14ac:dyDescent="0.35">
      <c r="B49" s="62">
        <v>45068</v>
      </c>
      <c r="C49" s="72" t="s">
        <v>111</v>
      </c>
      <c r="D49" s="41" t="s">
        <v>74</v>
      </c>
      <c r="E49" s="37" t="s">
        <v>64</v>
      </c>
      <c r="F49" s="63">
        <v>237203</v>
      </c>
      <c r="G49" s="59">
        <v>197389.46</v>
      </c>
      <c r="H49" s="96">
        <f t="shared" si="0"/>
        <v>45099</v>
      </c>
    </row>
    <row r="50" spans="2:8" s="56" customFormat="1" x14ac:dyDescent="0.35">
      <c r="B50" s="39">
        <v>45062</v>
      </c>
      <c r="C50" s="72" t="s">
        <v>112</v>
      </c>
      <c r="D50" s="41" t="s">
        <v>74</v>
      </c>
      <c r="E50" s="37" t="s">
        <v>64</v>
      </c>
      <c r="F50" s="63">
        <v>237203</v>
      </c>
      <c r="G50" s="59">
        <v>171804.11</v>
      </c>
      <c r="H50" s="96">
        <f t="shared" si="0"/>
        <v>45093</v>
      </c>
    </row>
    <row r="51" spans="2:8" s="56" customFormat="1" x14ac:dyDescent="0.35">
      <c r="B51" s="39">
        <v>45051</v>
      </c>
      <c r="C51" s="72" t="s">
        <v>113</v>
      </c>
      <c r="D51" s="41" t="s">
        <v>74</v>
      </c>
      <c r="E51" s="38" t="s">
        <v>64</v>
      </c>
      <c r="F51" s="63">
        <v>237203</v>
      </c>
      <c r="G51" s="61">
        <v>206600.18</v>
      </c>
      <c r="H51" s="96">
        <f t="shared" si="0"/>
        <v>45082</v>
      </c>
    </row>
    <row r="52" spans="2:8" s="56" customFormat="1" x14ac:dyDescent="0.35">
      <c r="B52" s="39">
        <v>45077</v>
      </c>
      <c r="C52" s="72" t="s">
        <v>114</v>
      </c>
      <c r="D52" s="41" t="s">
        <v>74</v>
      </c>
      <c r="E52" s="38" t="s">
        <v>64</v>
      </c>
      <c r="F52" s="63">
        <v>237203</v>
      </c>
      <c r="G52" s="61">
        <v>207623.6</v>
      </c>
      <c r="H52" s="96">
        <f t="shared" si="0"/>
        <v>45107</v>
      </c>
    </row>
    <row r="53" spans="2:8" s="56" customFormat="1" x14ac:dyDescent="0.35">
      <c r="B53" s="39">
        <v>45072</v>
      </c>
      <c r="C53" s="72" t="s">
        <v>115</v>
      </c>
      <c r="D53" s="41" t="s">
        <v>74</v>
      </c>
      <c r="E53" s="37" t="s">
        <v>64</v>
      </c>
      <c r="F53" s="63">
        <v>237203</v>
      </c>
      <c r="G53" s="60">
        <v>205576.78</v>
      </c>
      <c r="H53" s="96">
        <f t="shared" si="0"/>
        <v>45103</v>
      </c>
    </row>
    <row r="54" spans="2:8" s="56" customFormat="1" x14ac:dyDescent="0.35">
      <c r="B54" s="39">
        <v>45070</v>
      </c>
      <c r="C54" s="72" t="s">
        <v>116</v>
      </c>
      <c r="D54" s="41" t="s">
        <v>74</v>
      </c>
      <c r="E54" s="37" t="s">
        <v>64</v>
      </c>
      <c r="F54" s="63">
        <v>237203</v>
      </c>
      <c r="G54" s="60">
        <v>132914.37</v>
      </c>
      <c r="H54" s="96">
        <f t="shared" si="0"/>
        <v>45101</v>
      </c>
    </row>
    <row r="55" spans="2:8" s="56" customFormat="1" x14ac:dyDescent="0.35">
      <c r="B55" s="39">
        <v>45064</v>
      </c>
      <c r="C55" s="72" t="s">
        <v>117</v>
      </c>
      <c r="D55" s="41" t="s">
        <v>74</v>
      </c>
      <c r="E55" s="37" t="s">
        <v>64</v>
      </c>
      <c r="F55" s="63">
        <v>237203</v>
      </c>
      <c r="G55" s="60">
        <v>227068.46</v>
      </c>
      <c r="H55" s="96">
        <f t="shared" si="0"/>
        <v>45095</v>
      </c>
    </row>
    <row r="56" spans="2:8" s="56" customFormat="1" x14ac:dyDescent="0.35">
      <c r="B56" s="62">
        <v>45071</v>
      </c>
      <c r="C56" s="72" t="s">
        <v>118</v>
      </c>
      <c r="D56" s="41" t="s">
        <v>74</v>
      </c>
      <c r="E56" s="37" t="s">
        <v>64</v>
      </c>
      <c r="F56" s="63">
        <v>237203</v>
      </c>
      <c r="G56" s="60">
        <v>206600.18</v>
      </c>
      <c r="H56" s="96">
        <f t="shared" si="0"/>
        <v>45102</v>
      </c>
    </row>
    <row r="57" spans="2:8" s="56" customFormat="1" x14ac:dyDescent="0.35">
      <c r="B57" s="39">
        <v>45046</v>
      </c>
      <c r="C57" s="72" t="s">
        <v>119</v>
      </c>
      <c r="D57" s="41" t="s">
        <v>74</v>
      </c>
      <c r="E57" s="37" t="s">
        <v>64</v>
      </c>
      <c r="F57" s="63">
        <v>237203</v>
      </c>
      <c r="G57" s="59">
        <v>239349.43</v>
      </c>
      <c r="H57" s="96">
        <f t="shared" si="0"/>
        <v>45076</v>
      </c>
    </row>
    <row r="58" spans="2:8" s="56" customFormat="1" x14ac:dyDescent="0.35">
      <c r="B58" s="39">
        <v>45084</v>
      </c>
      <c r="C58" s="72" t="s">
        <v>120</v>
      </c>
      <c r="D58" s="41" t="s">
        <v>74</v>
      </c>
      <c r="E58" s="37" t="s">
        <v>64</v>
      </c>
      <c r="F58" s="58">
        <v>237203</v>
      </c>
      <c r="G58" s="59">
        <v>214787.49</v>
      </c>
      <c r="H58" s="96">
        <f t="shared" si="0"/>
        <v>45114</v>
      </c>
    </row>
    <row r="59" spans="2:8" s="56" customFormat="1" x14ac:dyDescent="0.35">
      <c r="B59" s="39">
        <v>45096</v>
      </c>
      <c r="C59" s="72" t="s">
        <v>121</v>
      </c>
      <c r="D59" s="41" t="s">
        <v>74</v>
      </c>
      <c r="E59" s="37" t="s">
        <v>64</v>
      </c>
      <c r="F59" s="58">
        <v>237203</v>
      </c>
      <c r="G59" s="59">
        <v>188178.73</v>
      </c>
      <c r="H59" s="96">
        <f t="shared" si="0"/>
        <v>45126</v>
      </c>
    </row>
    <row r="60" spans="2:8" s="56" customFormat="1" x14ac:dyDescent="0.35">
      <c r="B60" s="39">
        <v>45097</v>
      </c>
      <c r="C60" s="72" t="s">
        <v>122</v>
      </c>
      <c r="D60" s="41" t="s">
        <v>74</v>
      </c>
      <c r="E60" s="37" t="s">
        <v>64</v>
      </c>
      <c r="F60" s="58">
        <v>237203</v>
      </c>
      <c r="G60" s="59">
        <v>214787.49</v>
      </c>
      <c r="H60" s="96">
        <f t="shared" si="0"/>
        <v>45127</v>
      </c>
    </row>
    <row r="61" spans="2:8" s="56" customFormat="1" x14ac:dyDescent="0.35">
      <c r="B61" s="39">
        <v>45097</v>
      </c>
      <c r="C61" s="57" t="s">
        <v>123</v>
      </c>
      <c r="D61" s="41" t="s">
        <v>74</v>
      </c>
      <c r="E61" s="37" t="s">
        <v>64</v>
      </c>
      <c r="F61" s="58">
        <v>237203</v>
      </c>
      <c r="G61" s="59">
        <v>264934.78000000003</v>
      </c>
      <c r="H61" s="96">
        <f t="shared" si="0"/>
        <v>45127</v>
      </c>
    </row>
    <row r="62" spans="2:8" s="56" customFormat="1" x14ac:dyDescent="0.35">
      <c r="B62" s="39">
        <v>45099</v>
      </c>
      <c r="C62" s="57" t="s">
        <v>124</v>
      </c>
      <c r="D62" s="41" t="s">
        <v>74</v>
      </c>
      <c r="E62" s="37" t="s">
        <v>64</v>
      </c>
      <c r="F62" s="58">
        <v>237203</v>
      </c>
      <c r="G62" s="59">
        <v>210693.84</v>
      </c>
      <c r="H62" s="96">
        <f t="shared" si="0"/>
        <v>45129</v>
      </c>
    </row>
    <row r="63" spans="2:8" s="56" customFormat="1" x14ac:dyDescent="0.35">
      <c r="B63" s="39">
        <v>45106</v>
      </c>
      <c r="C63" s="57" t="s">
        <v>125</v>
      </c>
      <c r="D63" s="41" t="s">
        <v>74</v>
      </c>
      <c r="E63" s="37" t="s">
        <v>64</v>
      </c>
      <c r="F63" s="58">
        <v>237203</v>
      </c>
      <c r="G63" s="59">
        <v>237302.6</v>
      </c>
      <c r="H63" s="96">
        <f t="shared" si="0"/>
        <v>45136</v>
      </c>
    </row>
    <row r="64" spans="2:8" s="56" customFormat="1" x14ac:dyDescent="0.35">
      <c r="B64" s="39">
        <v>45106</v>
      </c>
      <c r="C64" s="57" t="s">
        <v>126</v>
      </c>
      <c r="D64" s="41" t="s">
        <v>74</v>
      </c>
      <c r="E64" s="37" t="s">
        <v>64</v>
      </c>
      <c r="F64" s="58">
        <v>237203</v>
      </c>
      <c r="G64" s="59">
        <v>233208.95</v>
      </c>
      <c r="H64" s="96">
        <f t="shared" si="0"/>
        <v>45136</v>
      </c>
    </row>
    <row r="65" spans="2:8" s="56" customFormat="1" x14ac:dyDescent="0.35">
      <c r="B65" s="39">
        <v>45107</v>
      </c>
      <c r="C65" s="57" t="s">
        <v>127</v>
      </c>
      <c r="D65" s="41" t="s">
        <v>74</v>
      </c>
      <c r="E65" s="37" t="s">
        <v>64</v>
      </c>
      <c r="F65" s="58">
        <v>237203</v>
      </c>
      <c r="G65" s="59">
        <v>193295.8</v>
      </c>
      <c r="H65" s="96">
        <f t="shared" si="0"/>
        <v>45137</v>
      </c>
    </row>
    <row r="66" spans="2:8" s="56" customFormat="1" x14ac:dyDescent="0.35">
      <c r="B66" s="39"/>
      <c r="C66" s="57"/>
      <c r="D66" s="41"/>
      <c r="E66" s="38"/>
      <c r="F66" s="58"/>
      <c r="G66" s="59"/>
      <c r="H66" s="96"/>
    </row>
    <row r="67" spans="2:8" s="56" customFormat="1" x14ac:dyDescent="0.35">
      <c r="B67" s="90"/>
      <c r="C67" s="98"/>
      <c r="D67" s="99"/>
      <c r="E67" s="93"/>
      <c r="F67" s="100"/>
      <c r="G67" s="109">
        <f>SUM(G18:G66)</f>
        <v>9537266.0299999993</v>
      </c>
      <c r="H67" s="97"/>
    </row>
    <row r="68" spans="2:8" s="56" customFormat="1" x14ac:dyDescent="0.35">
      <c r="B68" s="39"/>
      <c r="C68" s="57"/>
      <c r="D68" s="41"/>
      <c r="E68" s="38"/>
      <c r="F68" s="58"/>
      <c r="G68" s="59"/>
      <c r="H68" s="96"/>
    </row>
    <row r="69" spans="2:8" s="56" customFormat="1" x14ac:dyDescent="0.35">
      <c r="B69" s="39">
        <v>45413</v>
      </c>
      <c r="C69" s="36" t="s">
        <v>128</v>
      </c>
      <c r="D69" s="43" t="s">
        <v>78</v>
      </c>
      <c r="E69" s="38" t="s">
        <v>73</v>
      </c>
      <c r="F69" s="63">
        <v>239301</v>
      </c>
      <c r="G69" s="59">
        <v>141500</v>
      </c>
      <c r="H69" s="96">
        <f t="shared" si="0"/>
        <v>45444</v>
      </c>
    </row>
    <row r="70" spans="2:8" s="56" customFormat="1" x14ac:dyDescent="0.35">
      <c r="B70" s="39"/>
      <c r="C70" s="36"/>
      <c r="D70" s="43"/>
      <c r="E70" s="38"/>
      <c r="F70" s="63"/>
      <c r="G70" s="59"/>
      <c r="H70" s="96"/>
    </row>
    <row r="71" spans="2:8" s="56" customFormat="1" x14ac:dyDescent="0.35">
      <c r="B71" s="90"/>
      <c r="C71" s="91"/>
      <c r="D71" s="92"/>
      <c r="E71" s="93"/>
      <c r="F71" s="94"/>
      <c r="G71" s="109">
        <f>SUM(G69:G70)</f>
        <v>141500</v>
      </c>
      <c r="H71" s="97"/>
    </row>
    <row r="72" spans="2:8" s="56" customFormat="1" x14ac:dyDescent="0.35">
      <c r="B72" s="39"/>
      <c r="C72" s="36"/>
      <c r="D72" s="43"/>
      <c r="E72" s="38"/>
      <c r="F72" s="63"/>
      <c r="G72" s="59"/>
      <c r="H72" s="96"/>
    </row>
    <row r="73" spans="2:8" s="56" customFormat="1" x14ac:dyDescent="0.35">
      <c r="B73" s="82">
        <v>45446</v>
      </c>
      <c r="C73" s="65" t="s">
        <v>222</v>
      </c>
      <c r="D73" s="84" t="s">
        <v>52</v>
      </c>
      <c r="E73" s="66" t="s">
        <v>213</v>
      </c>
      <c r="F73" s="67">
        <v>237299</v>
      </c>
      <c r="G73" s="59">
        <v>183638.68</v>
      </c>
      <c r="H73" s="96">
        <f t="shared" si="0"/>
        <v>45476</v>
      </c>
    </row>
    <row r="74" spans="2:8" s="56" customFormat="1" x14ac:dyDescent="0.35">
      <c r="B74" s="82">
        <v>45446</v>
      </c>
      <c r="C74" s="83" t="s">
        <v>223</v>
      </c>
      <c r="D74" s="85" t="s">
        <v>52</v>
      </c>
      <c r="E74" s="66" t="s">
        <v>294</v>
      </c>
      <c r="F74" s="67">
        <v>239301</v>
      </c>
      <c r="G74" s="59">
        <v>154618.94</v>
      </c>
      <c r="H74" s="96">
        <f t="shared" si="0"/>
        <v>45476</v>
      </c>
    </row>
    <row r="75" spans="2:8" s="56" customFormat="1" x14ac:dyDescent="0.35">
      <c r="B75" s="82">
        <v>45446</v>
      </c>
      <c r="C75" s="65" t="s">
        <v>224</v>
      </c>
      <c r="D75" s="69" t="s">
        <v>52</v>
      </c>
      <c r="E75" s="66" t="s">
        <v>72</v>
      </c>
      <c r="F75" s="67">
        <v>237203</v>
      </c>
      <c r="G75" s="59">
        <v>33564</v>
      </c>
      <c r="H75" s="96">
        <f t="shared" si="0"/>
        <v>45476</v>
      </c>
    </row>
    <row r="76" spans="2:8" s="56" customFormat="1" x14ac:dyDescent="0.35">
      <c r="B76" s="82"/>
      <c r="C76" s="65"/>
      <c r="D76" s="69"/>
      <c r="E76" s="66"/>
      <c r="F76" s="67"/>
      <c r="G76" s="59"/>
      <c r="H76" s="96"/>
    </row>
    <row r="77" spans="2:8" s="56" customFormat="1" x14ac:dyDescent="0.35">
      <c r="B77" s="90"/>
      <c r="C77" s="91"/>
      <c r="D77" s="92"/>
      <c r="E77" s="93"/>
      <c r="F77" s="94"/>
      <c r="G77" s="109">
        <f>SUM(G73:G76)</f>
        <v>371821.62</v>
      </c>
      <c r="H77" s="97"/>
    </row>
    <row r="78" spans="2:8" s="56" customFormat="1" x14ac:dyDescent="0.35">
      <c r="B78" s="82"/>
      <c r="C78" s="65"/>
      <c r="D78" s="69"/>
      <c r="E78" s="66"/>
      <c r="F78" s="67"/>
      <c r="G78" s="59"/>
      <c r="H78" s="96"/>
    </row>
    <row r="79" spans="2:8" s="56" customFormat="1" x14ac:dyDescent="0.35">
      <c r="B79" s="82">
        <v>45432</v>
      </c>
      <c r="C79" s="83" t="s">
        <v>225</v>
      </c>
      <c r="D79" s="86" t="s">
        <v>278</v>
      </c>
      <c r="E79" s="66" t="s">
        <v>72</v>
      </c>
      <c r="F79" s="67">
        <v>237203</v>
      </c>
      <c r="G79" s="59">
        <v>25033.200000000001</v>
      </c>
      <c r="H79" s="96">
        <f t="shared" si="0"/>
        <v>45463</v>
      </c>
    </row>
    <row r="80" spans="2:8" s="56" customFormat="1" x14ac:dyDescent="0.35">
      <c r="B80" s="82"/>
      <c r="C80" s="83"/>
      <c r="D80" s="86"/>
      <c r="E80" s="66"/>
      <c r="F80" s="67"/>
      <c r="G80" s="59"/>
      <c r="H80" s="96"/>
    </row>
    <row r="81" spans="2:8" s="56" customFormat="1" x14ac:dyDescent="0.35">
      <c r="B81" s="90"/>
      <c r="C81" s="101"/>
      <c r="D81" s="102"/>
      <c r="E81" s="93"/>
      <c r="F81" s="94"/>
      <c r="G81" s="109">
        <f>SUM(G79:G80)</f>
        <v>25033.200000000001</v>
      </c>
      <c r="H81" s="97"/>
    </row>
    <row r="82" spans="2:8" s="56" customFormat="1" x14ac:dyDescent="0.35">
      <c r="B82" s="82"/>
      <c r="C82" s="83"/>
      <c r="D82" s="86"/>
      <c r="E82" s="66"/>
      <c r="F82" s="67"/>
      <c r="G82" s="59"/>
      <c r="H82" s="96"/>
    </row>
    <row r="83" spans="2:8" s="56" customFormat="1" x14ac:dyDescent="0.35">
      <c r="B83" s="39">
        <v>45385</v>
      </c>
      <c r="C83" s="72" t="s">
        <v>302</v>
      </c>
      <c r="D83" s="42" t="s">
        <v>75</v>
      </c>
      <c r="E83" s="38" t="s">
        <v>70</v>
      </c>
      <c r="F83" s="63">
        <v>237203</v>
      </c>
      <c r="G83" s="59">
        <v>2875</v>
      </c>
      <c r="H83" s="96">
        <f t="shared" si="0"/>
        <v>45415</v>
      </c>
    </row>
    <row r="84" spans="2:8" s="56" customFormat="1" x14ac:dyDescent="0.35">
      <c r="B84" s="39">
        <v>45394</v>
      </c>
      <c r="C84" s="72" t="s">
        <v>129</v>
      </c>
      <c r="D84" s="37" t="s">
        <v>75</v>
      </c>
      <c r="E84" s="38" t="s">
        <v>70</v>
      </c>
      <c r="F84" s="58">
        <v>237203</v>
      </c>
      <c r="G84" s="59">
        <v>2875</v>
      </c>
      <c r="H84" s="96">
        <f t="shared" si="0"/>
        <v>45424</v>
      </c>
    </row>
    <row r="85" spans="2:8" s="56" customFormat="1" x14ac:dyDescent="0.35">
      <c r="B85" s="39">
        <v>45400</v>
      </c>
      <c r="C85" s="72" t="s">
        <v>130</v>
      </c>
      <c r="D85" s="37" t="s">
        <v>75</v>
      </c>
      <c r="E85" s="38" t="s">
        <v>70</v>
      </c>
      <c r="F85" s="58">
        <v>237203</v>
      </c>
      <c r="G85" s="59">
        <v>2875</v>
      </c>
      <c r="H85" s="96">
        <f t="shared" si="0"/>
        <v>45430</v>
      </c>
    </row>
    <row r="86" spans="2:8" s="56" customFormat="1" x14ac:dyDescent="0.35">
      <c r="B86" s="39">
        <v>45407</v>
      </c>
      <c r="C86" s="36" t="s">
        <v>131</v>
      </c>
      <c r="D86" s="43" t="s">
        <v>75</v>
      </c>
      <c r="E86" s="38" t="s">
        <v>72</v>
      </c>
      <c r="F86" s="63">
        <v>237203</v>
      </c>
      <c r="G86" s="59">
        <v>2875</v>
      </c>
      <c r="H86" s="96">
        <f t="shared" si="0"/>
        <v>45437</v>
      </c>
    </row>
    <row r="87" spans="2:8" s="56" customFormat="1" x14ac:dyDescent="0.35">
      <c r="B87" s="39">
        <v>45415</v>
      </c>
      <c r="C87" s="36" t="s">
        <v>132</v>
      </c>
      <c r="D87" s="43" t="s">
        <v>75</v>
      </c>
      <c r="E87" s="38" t="s">
        <v>72</v>
      </c>
      <c r="F87" s="63">
        <v>237203</v>
      </c>
      <c r="G87" s="59">
        <v>2875</v>
      </c>
      <c r="H87" s="96">
        <f t="shared" si="0"/>
        <v>45446</v>
      </c>
    </row>
    <row r="88" spans="2:8" s="56" customFormat="1" x14ac:dyDescent="0.35">
      <c r="B88" s="82">
        <v>45428</v>
      </c>
      <c r="C88" s="83" t="s">
        <v>226</v>
      </c>
      <c r="D88" s="85" t="s">
        <v>75</v>
      </c>
      <c r="E88" s="66" t="s">
        <v>72</v>
      </c>
      <c r="F88" s="88">
        <v>237203</v>
      </c>
      <c r="G88" s="59">
        <v>2875</v>
      </c>
      <c r="H88" s="96">
        <f t="shared" si="0"/>
        <v>45459</v>
      </c>
    </row>
    <row r="89" spans="2:8" s="56" customFormat="1" x14ac:dyDescent="0.35">
      <c r="B89" s="68">
        <v>45435</v>
      </c>
      <c r="C89" s="83" t="s">
        <v>227</v>
      </c>
      <c r="D89" s="85" t="s">
        <v>75</v>
      </c>
      <c r="E89" s="66" t="s">
        <v>72</v>
      </c>
      <c r="F89" s="88">
        <v>237203</v>
      </c>
      <c r="G89" s="59">
        <v>2875</v>
      </c>
      <c r="H89" s="96">
        <f t="shared" si="0"/>
        <v>45466</v>
      </c>
    </row>
    <row r="90" spans="2:8" s="56" customFormat="1" x14ac:dyDescent="0.35">
      <c r="B90" s="82">
        <v>45441</v>
      </c>
      <c r="C90" s="83" t="s">
        <v>228</v>
      </c>
      <c r="D90" s="85" t="s">
        <v>75</v>
      </c>
      <c r="E90" s="66" t="s">
        <v>72</v>
      </c>
      <c r="F90" s="88">
        <v>237203</v>
      </c>
      <c r="G90" s="59">
        <v>2875</v>
      </c>
      <c r="H90" s="96">
        <f t="shared" si="0"/>
        <v>45472</v>
      </c>
    </row>
    <row r="91" spans="2:8" s="56" customFormat="1" x14ac:dyDescent="0.35">
      <c r="B91" s="82">
        <v>45449</v>
      </c>
      <c r="C91" s="65" t="s">
        <v>229</v>
      </c>
      <c r="D91" s="69" t="s">
        <v>75</v>
      </c>
      <c r="E91" s="66" t="s">
        <v>72</v>
      </c>
      <c r="F91" s="67">
        <v>237203</v>
      </c>
      <c r="G91" s="59">
        <v>2875</v>
      </c>
      <c r="H91" s="96">
        <f t="shared" si="0"/>
        <v>45479</v>
      </c>
    </row>
    <row r="92" spans="2:8" s="56" customFormat="1" x14ac:dyDescent="0.35">
      <c r="B92" s="82"/>
      <c r="C92" s="65"/>
      <c r="D92" s="69"/>
      <c r="E92" s="66"/>
      <c r="F92" s="67"/>
      <c r="G92" s="59"/>
      <c r="H92" s="96"/>
    </row>
    <row r="93" spans="2:8" s="56" customFormat="1" x14ac:dyDescent="0.35">
      <c r="B93" s="90"/>
      <c r="C93" s="91"/>
      <c r="D93" s="92"/>
      <c r="E93" s="93"/>
      <c r="F93" s="94"/>
      <c r="G93" s="109">
        <f>SUM(G83:G92)</f>
        <v>25875</v>
      </c>
      <c r="H93" s="97"/>
    </row>
    <row r="94" spans="2:8" s="56" customFormat="1" x14ac:dyDescent="0.35">
      <c r="B94" s="82"/>
      <c r="C94" s="65"/>
      <c r="D94" s="69"/>
      <c r="E94" s="66"/>
      <c r="F94" s="67"/>
      <c r="G94" s="59"/>
      <c r="H94" s="96"/>
    </row>
    <row r="95" spans="2:8" s="56" customFormat="1" x14ac:dyDescent="0.35">
      <c r="B95" s="39">
        <v>42100</v>
      </c>
      <c r="C95" s="73" t="s">
        <v>133</v>
      </c>
      <c r="D95" s="37" t="s">
        <v>16</v>
      </c>
      <c r="E95" s="37" t="s">
        <v>25</v>
      </c>
      <c r="F95" s="37">
        <v>221101</v>
      </c>
      <c r="G95" s="59">
        <v>10620</v>
      </c>
      <c r="H95" s="96">
        <f t="shared" si="0"/>
        <v>42130</v>
      </c>
    </row>
    <row r="96" spans="2:8" s="56" customFormat="1" x14ac:dyDescent="0.35">
      <c r="B96" s="39">
        <v>42130</v>
      </c>
      <c r="C96" s="72" t="s">
        <v>134</v>
      </c>
      <c r="D96" s="37" t="s">
        <v>16</v>
      </c>
      <c r="E96" s="37" t="s">
        <v>26</v>
      </c>
      <c r="F96" s="37">
        <v>221101</v>
      </c>
      <c r="G96" s="59">
        <v>10620</v>
      </c>
      <c r="H96" s="96">
        <f t="shared" si="0"/>
        <v>42161</v>
      </c>
    </row>
    <row r="97" spans="2:8" s="56" customFormat="1" x14ac:dyDescent="0.35">
      <c r="B97" s="39">
        <v>42249</v>
      </c>
      <c r="C97" s="72" t="s">
        <v>135</v>
      </c>
      <c r="D97" s="37" t="s">
        <v>16</v>
      </c>
      <c r="E97" s="37" t="s">
        <v>28</v>
      </c>
      <c r="F97" s="37">
        <v>221101</v>
      </c>
      <c r="G97" s="59">
        <v>10620</v>
      </c>
      <c r="H97" s="96">
        <f t="shared" si="0"/>
        <v>42279</v>
      </c>
    </row>
    <row r="98" spans="2:8" s="56" customFormat="1" x14ac:dyDescent="0.35">
      <c r="B98" s="39">
        <v>42222</v>
      </c>
      <c r="C98" s="72" t="s">
        <v>136</v>
      </c>
      <c r="D98" s="37" t="s">
        <v>16</v>
      </c>
      <c r="E98" s="37" t="s">
        <v>27</v>
      </c>
      <c r="F98" s="37">
        <v>221101</v>
      </c>
      <c r="G98" s="59">
        <v>10620</v>
      </c>
      <c r="H98" s="96">
        <f t="shared" si="0"/>
        <v>42253</v>
      </c>
    </row>
    <row r="99" spans="2:8" s="56" customFormat="1" x14ac:dyDescent="0.35">
      <c r="B99" s="39">
        <v>42284</v>
      </c>
      <c r="C99" s="72" t="s">
        <v>137</v>
      </c>
      <c r="D99" s="37" t="s">
        <v>16</v>
      </c>
      <c r="E99" s="37" t="s">
        <v>29</v>
      </c>
      <c r="F99" s="37">
        <v>221101</v>
      </c>
      <c r="G99" s="59">
        <v>10620</v>
      </c>
      <c r="H99" s="96">
        <f t="shared" si="0"/>
        <v>42315</v>
      </c>
    </row>
    <row r="100" spans="2:8" s="56" customFormat="1" x14ac:dyDescent="0.35">
      <c r="B100" s="39">
        <v>42310</v>
      </c>
      <c r="C100" s="72" t="s">
        <v>138</v>
      </c>
      <c r="D100" s="37" t="s">
        <v>16</v>
      </c>
      <c r="E100" s="37" t="s">
        <v>30</v>
      </c>
      <c r="F100" s="37">
        <v>221101</v>
      </c>
      <c r="G100" s="59">
        <v>10620</v>
      </c>
      <c r="H100" s="96">
        <f t="shared" si="0"/>
        <v>42340</v>
      </c>
    </row>
    <row r="101" spans="2:8" s="56" customFormat="1" x14ac:dyDescent="0.35">
      <c r="B101" s="39">
        <v>42340</v>
      </c>
      <c r="C101" s="72" t="s">
        <v>139</v>
      </c>
      <c r="D101" s="37" t="s">
        <v>16</v>
      </c>
      <c r="E101" s="37" t="s">
        <v>31</v>
      </c>
      <c r="F101" s="37">
        <v>221101</v>
      </c>
      <c r="G101" s="59">
        <v>10620</v>
      </c>
      <c r="H101" s="96">
        <f t="shared" si="0"/>
        <v>42371</v>
      </c>
    </row>
    <row r="102" spans="2:8" s="56" customFormat="1" x14ac:dyDescent="0.35">
      <c r="B102" s="39">
        <v>42415</v>
      </c>
      <c r="C102" s="72" t="s">
        <v>140</v>
      </c>
      <c r="D102" s="37" t="s">
        <v>16</v>
      </c>
      <c r="E102" s="37" t="s">
        <v>32</v>
      </c>
      <c r="F102" s="37">
        <v>221101</v>
      </c>
      <c r="G102" s="59">
        <v>10620</v>
      </c>
      <c r="H102" s="96">
        <f t="shared" si="0"/>
        <v>42444</v>
      </c>
    </row>
    <row r="103" spans="2:8" s="56" customFormat="1" x14ac:dyDescent="0.35">
      <c r="B103" s="39">
        <v>42415</v>
      </c>
      <c r="C103" s="72" t="s">
        <v>141</v>
      </c>
      <c r="D103" s="37" t="s">
        <v>16</v>
      </c>
      <c r="E103" s="37" t="s">
        <v>32</v>
      </c>
      <c r="F103" s="37">
        <v>221101</v>
      </c>
      <c r="G103" s="59">
        <v>10620</v>
      </c>
      <c r="H103" s="96">
        <f t="shared" si="0"/>
        <v>42444</v>
      </c>
    </row>
    <row r="104" spans="2:8" s="56" customFormat="1" x14ac:dyDescent="0.35">
      <c r="B104" s="39">
        <v>42432</v>
      </c>
      <c r="C104" s="72" t="s">
        <v>142</v>
      </c>
      <c r="D104" s="37" t="s">
        <v>16</v>
      </c>
      <c r="E104" s="37" t="s">
        <v>33</v>
      </c>
      <c r="F104" s="37">
        <v>221101</v>
      </c>
      <c r="G104" s="59">
        <v>10620</v>
      </c>
      <c r="H104" s="96">
        <f t="shared" si="0"/>
        <v>42463</v>
      </c>
    </row>
    <row r="105" spans="2:8" s="56" customFormat="1" x14ac:dyDescent="0.35">
      <c r="B105" s="39">
        <v>42472</v>
      </c>
      <c r="C105" s="72" t="s">
        <v>143</v>
      </c>
      <c r="D105" s="37" t="s">
        <v>16</v>
      </c>
      <c r="E105" s="37" t="s">
        <v>34</v>
      </c>
      <c r="F105" s="37">
        <v>221101</v>
      </c>
      <c r="G105" s="59">
        <v>10620</v>
      </c>
      <c r="H105" s="96">
        <f t="shared" si="0"/>
        <v>42502</v>
      </c>
    </row>
    <row r="106" spans="2:8" s="64" customFormat="1" x14ac:dyDescent="0.35">
      <c r="B106" s="39">
        <v>42500</v>
      </c>
      <c r="C106" s="72" t="s">
        <v>144</v>
      </c>
      <c r="D106" s="37" t="s">
        <v>16</v>
      </c>
      <c r="E106" s="37" t="s">
        <v>35</v>
      </c>
      <c r="F106" s="37">
        <v>221101</v>
      </c>
      <c r="G106" s="59">
        <v>10620</v>
      </c>
      <c r="H106" s="96">
        <f t="shared" si="0"/>
        <v>42531</v>
      </c>
    </row>
    <row r="107" spans="2:8" s="56" customFormat="1" x14ac:dyDescent="0.35">
      <c r="B107" s="39">
        <v>42557</v>
      </c>
      <c r="C107" s="72" t="s">
        <v>145</v>
      </c>
      <c r="D107" s="37" t="s">
        <v>16</v>
      </c>
      <c r="E107" s="37" t="s">
        <v>36</v>
      </c>
      <c r="F107" s="37">
        <v>221101</v>
      </c>
      <c r="G107" s="59">
        <v>10620</v>
      </c>
      <c r="H107" s="96">
        <f t="shared" si="0"/>
        <v>42588</v>
      </c>
    </row>
    <row r="108" spans="2:8" s="56" customFormat="1" x14ac:dyDescent="0.35">
      <c r="B108" s="39">
        <v>42558</v>
      </c>
      <c r="C108" s="72" t="s">
        <v>146</v>
      </c>
      <c r="D108" s="37" t="s">
        <v>16</v>
      </c>
      <c r="E108" s="37" t="s">
        <v>36</v>
      </c>
      <c r="F108" s="37">
        <v>221101</v>
      </c>
      <c r="G108" s="59">
        <v>10620</v>
      </c>
      <c r="H108" s="96">
        <f t="shared" si="0"/>
        <v>42589</v>
      </c>
    </row>
    <row r="109" spans="2:8" s="56" customFormat="1" x14ac:dyDescent="0.35">
      <c r="B109" s="39">
        <v>42586</v>
      </c>
      <c r="C109" s="72" t="s">
        <v>147</v>
      </c>
      <c r="D109" s="37" t="s">
        <v>16</v>
      </c>
      <c r="E109" s="37" t="s">
        <v>37</v>
      </c>
      <c r="F109" s="37">
        <v>221101</v>
      </c>
      <c r="G109" s="59">
        <v>10620</v>
      </c>
      <c r="H109" s="96">
        <f t="shared" si="0"/>
        <v>42617</v>
      </c>
    </row>
    <row r="110" spans="2:8" s="64" customFormat="1" x14ac:dyDescent="0.35">
      <c r="B110" s="39">
        <v>42618</v>
      </c>
      <c r="C110" s="72" t="s">
        <v>148</v>
      </c>
      <c r="D110" s="37" t="s">
        <v>16</v>
      </c>
      <c r="E110" s="37" t="s">
        <v>38</v>
      </c>
      <c r="F110" s="37">
        <v>221101</v>
      </c>
      <c r="G110" s="59">
        <v>10620</v>
      </c>
      <c r="H110" s="96">
        <f t="shared" si="0"/>
        <v>42648</v>
      </c>
    </row>
    <row r="111" spans="2:8" s="56" customFormat="1" x14ac:dyDescent="0.35">
      <c r="B111" s="39">
        <v>42649</v>
      </c>
      <c r="C111" s="72" t="s">
        <v>149</v>
      </c>
      <c r="D111" s="37" t="s">
        <v>16</v>
      </c>
      <c r="E111" s="37" t="s">
        <v>39</v>
      </c>
      <c r="F111" s="37">
        <v>221101</v>
      </c>
      <c r="G111" s="59">
        <v>10620</v>
      </c>
      <c r="H111" s="96">
        <f t="shared" si="0"/>
        <v>42680</v>
      </c>
    </row>
    <row r="112" spans="2:8" s="56" customFormat="1" x14ac:dyDescent="0.35">
      <c r="B112" s="74">
        <v>42745</v>
      </c>
      <c r="C112" s="72" t="s">
        <v>150</v>
      </c>
      <c r="D112" s="37" t="s">
        <v>16</v>
      </c>
      <c r="E112" s="37" t="s">
        <v>40</v>
      </c>
      <c r="F112" s="37">
        <v>221101</v>
      </c>
      <c r="G112" s="59">
        <v>21240</v>
      </c>
      <c r="H112" s="96">
        <f t="shared" si="0"/>
        <v>42776</v>
      </c>
    </row>
    <row r="113" spans="2:8" s="56" customFormat="1" x14ac:dyDescent="0.35">
      <c r="B113" s="74">
        <v>42745</v>
      </c>
      <c r="C113" s="72" t="s">
        <v>151</v>
      </c>
      <c r="D113" s="37" t="s">
        <v>16</v>
      </c>
      <c r="E113" s="37" t="s">
        <v>41</v>
      </c>
      <c r="F113" s="37">
        <v>221101</v>
      </c>
      <c r="G113" s="59">
        <v>10620</v>
      </c>
      <c r="H113" s="96">
        <f t="shared" si="0"/>
        <v>42776</v>
      </c>
    </row>
    <row r="114" spans="2:8" s="56" customFormat="1" x14ac:dyDescent="0.35">
      <c r="B114" s="74">
        <v>42800</v>
      </c>
      <c r="C114" s="72" t="s">
        <v>152</v>
      </c>
      <c r="D114" s="42" t="s">
        <v>16</v>
      </c>
      <c r="E114" s="37" t="s">
        <v>42</v>
      </c>
      <c r="F114" s="37">
        <v>221101</v>
      </c>
      <c r="G114" s="59">
        <v>10620</v>
      </c>
      <c r="H114" s="96">
        <f t="shared" si="0"/>
        <v>42831</v>
      </c>
    </row>
    <row r="115" spans="2:8" s="56" customFormat="1" x14ac:dyDescent="0.35">
      <c r="B115" s="74">
        <v>42800</v>
      </c>
      <c r="C115" s="72" t="s">
        <v>153</v>
      </c>
      <c r="D115" s="42" t="s">
        <v>16</v>
      </c>
      <c r="E115" s="38" t="s">
        <v>43</v>
      </c>
      <c r="F115" s="37">
        <v>221101</v>
      </c>
      <c r="G115" s="59">
        <v>10620</v>
      </c>
      <c r="H115" s="96">
        <f t="shared" si="0"/>
        <v>42831</v>
      </c>
    </row>
    <row r="116" spans="2:8" s="64" customFormat="1" x14ac:dyDescent="0.35">
      <c r="B116" s="74">
        <v>42830</v>
      </c>
      <c r="C116" s="72" t="s">
        <v>154</v>
      </c>
      <c r="D116" s="42" t="s">
        <v>16</v>
      </c>
      <c r="E116" s="44" t="s">
        <v>44</v>
      </c>
      <c r="F116" s="37">
        <v>221101</v>
      </c>
      <c r="G116" s="59">
        <v>10620</v>
      </c>
      <c r="H116" s="96">
        <f t="shared" si="0"/>
        <v>42860</v>
      </c>
    </row>
    <row r="117" spans="2:8" s="56" customFormat="1" x14ac:dyDescent="0.35">
      <c r="B117" s="74">
        <v>42863</v>
      </c>
      <c r="C117" s="72" t="s">
        <v>155</v>
      </c>
      <c r="D117" s="37" t="s">
        <v>16</v>
      </c>
      <c r="E117" s="38" t="s">
        <v>45</v>
      </c>
      <c r="F117" s="37">
        <v>221101</v>
      </c>
      <c r="G117" s="59">
        <v>10620</v>
      </c>
      <c r="H117" s="96">
        <f t="shared" si="0"/>
        <v>42894</v>
      </c>
    </row>
    <row r="118" spans="2:8" s="56" customFormat="1" x14ac:dyDescent="0.35">
      <c r="B118" s="74">
        <v>42893</v>
      </c>
      <c r="C118" s="72" t="s">
        <v>156</v>
      </c>
      <c r="D118" s="37" t="s">
        <v>16</v>
      </c>
      <c r="E118" s="38" t="s">
        <v>46</v>
      </c>
      <c r="F118" s="37">
        <v>221101</v>
      </c>
      <c r="G118" s="59">
        <v>10620</v>
      </c>
      <c r="H118" s="96">
        <f t="shared" si="0"/>
        <v>42923</v>
      </c>
    </row>
    <row r="119" spans="2:8" s="56" customFormat="1" x14ac:dyDescent="0.35">
      <c r="B119" s="74"/>
      <c r="C119" s="72"/>
      <c r="D119" s="37"/>
      <c r="E119" s="38"/>
      <c r="F119" s="37"/>
      <c r="G119" s="59"/>
      <c r="H119" s="96"/>
    </row>
    <row r="120" spans="2:8" s="56" customFormat="1" x14ac:dyDescent="0.35">
      <c r="B120" s="103"/>
      <c r="C120" s="101"/>
      <c r="D120" s="104"/>
      <c r="E120" s="93"/>
      <c r="F120" s="104"/>
      <c r="G120" s="109">
        <f>SUM(G95:G119)</f>
        <v>265500</v>
      </c>
      <c r="H120" s="97"/>
    </row>
    <row r="121" spans="2:8" s="56" customFormat="1" x14ac:dyDescent="0.35">
      <c r="B121" s="74"/>
      <c r="C121" s="72"/>
      <c r="D121" s="37"/>
      <c r="E121" s="38"/>
      <c r="F121" s="37"/>
      <c r="G121" s="59"/>
      <c r="H121" s="96"/>
    </row>
    <row r="122" spans="2:8" s="56" customFormat="1" x14ac:dyDescent="0.35">
      <c r="B122" s="39">
        <v>44141</v>
      </c>
      <c r="C122" s="72" t="s">
        <v>157</v>
      </c>
      <c r="D122" s="41" t="s">
        <v>54</v>
      </c>
      <c r="E122" s="37" t="s">
        <v>24</v>
      </c>
      <c r="F122" s="37">
        <v>239301</v>
      </c>
      <c r="G122" s="59">
        <v>83826.25</v>
      </c>
      <c r="H122" s="96">
        <f t="shared" si="0"/>
        <v>44171</v>
      </c>
    </row>
    <row r="123" spans="2:8" s="56" customFormat="1" x14ac:dyDescent="0.35">
      <c r="B123" s="39">
        <v>44141</v>
      </c>
      <c r="C123" s="72" t="s">
        <v>158</v>
      </c>
      <c r="D123" s="41" t="s">
        <v>54</v>
      </c>
      <c r="E123" s="37" t="s">
        <v>24</v>
      </c>
      <c r="F123" s="37">
        <v>239301</v>
      </c>
      <c r="G123" s="59">
        <v>116820</v>
      </c>
      <c r="H123" s="96">
        <f t="shared" si="0"/>
        <v>44171</v>
      </c>
    </row>
    <row r="124" spans="2:8" s="56" customFormat="1" x14ac:dyDescent="0.35">
      <c r="B124" s="39">
        <v>44153</v>
      </c>
      <c r="C124" s="72" t="s">
        <v>159</v>
      </c>
      <c r="D124" s="41" t="s">
        <v>54</v>
      </c>
      <c r="E124" s="37" t="s">
        <v>24</v>
      </c>
      <c r="F124" s="37">
        <v>239301</v>
      </c>
      <c r="G124" s="59">
        <v>609375</v>
      </c>
      <c r="H124" s="96">
        <f t="shared" si="0"/>
        <v>44183</v>
      </c>
    </row>
    <row r="125" spans="2:8" s="56" customFormat="1" x14ac:dyDescent="0.35">
      <c r="B125" s="39"/>
      <c r="C125" s="72"/>
      <c r="D125" s="41"/>
      <c r="E125" s="37"/>
      <c r="F125" s="37"/>
      <c r="G125" s="59"/>
      <c r="H125" s="96"/>
    </row>
    <row r="126" spans="2:8" s="56" customFormat="1" x14ac:dyDescent="0.35">
      <c r="B126" s="90"/>
      <c r="C126" s="101"/>
      <c r="D126" s="99"/>
      <c r="E126" s="104"/>
      <c r="F126" s="104"/>
      <c r="G126" s="109">
        <f>SUM(G122:G125)</f>
        <v>810021.25</v>
      </c>
      <c r="H126" s="97"/>
    </row>
    <row r="127" spans="2:8" s="56" customFormat="1" x14ac:dyDescent="0.35">
      <c r="B127" s="39"/>
      <c r="C127" s="72"/>
      <c r="D127" s="41"/>
      <c r="E127" s="37"/>
      <c r="F127" s="37"/>
      <c r="G127" s="59"/>
      <c r="H127" s="96"/>
    </row>
    <row r="128" spans="2:8" s="56" customFormat="1" x14ac:dyDescent="0.35">
      <c r="B128" s="39">
        <v>45392</v>
      </c>
      <c r="C128" s="72" t="s">
        <v>160</v>
      </c>
      <c r="D128" s="43" t="s">
        <v>79</v>
      </c>
      <c r="E128" s="38" t="s">
        <v>210</v>
      </c>
      <c r="F128" s="63">
        <v>233101</v>
      </c>
      <c r="G128" s="59">
        <v>482030</v>
      </c>
      <c r="H128" s="96">
        <f t="shared" si="0"/>
        <v>45422</v>
      </c>
    </row>
    <row r="129" spans="2:8" s="56" customFormat="1" x14ac:dyDescent="0.35">
      <c r="B129" s="39"/>
      <c r="C129" s="72"/>
      <c r="D129" s="43"/>
      <c r="E129" s="38"/>
      <c r="F129" s="63"/>
      <c r="G129" s="59"/>
      <c r="H129" s="96"/>
    </row>
    <row r="130" spans="2:8" s="56" customFormat="1" x14ac:dyDescent="0.35">
      <c r="B130" s="90"/>
      <c r="C130" s="101"/>
      <c r="D130" s="92"/>
      <c r="E130" s="93"/>
      <c r="F130" s="94"/>
      <c r="G130" s="109">
        <f>SUM(G128:G129)</f>
        <v>482030</v>
      </c>
      <c r="H130" s="97"/>
    </row>
    <row r="131" spans="2:8" s="56" customFormat="1" x14ac:dyDescent="0.35">
      <c r="B131" s="39"/>
      <c r="C131" s="72"/>
      <c r="D131" s="43"/>
      <c r="E131" s="38"/>
      <c r="F131" s="63"/>
      <c r="G131" s="59"/>
      <c r="H131" s="96"/>
    </row>
    <row r="132" spans="2:8" s="56" customFormat="1" x14ac:dyDescent="0.35">
      <c r="B132" s="82">
        <v>45447</v>
      </c>
      <c r="C132" s="65" t="s">
        <v>230</v>
      </c>
      <c r="D132" s="69" t="s">
        <v>65</v>
      </c>
      <c r="E132" s="66" t="s">
        <v>69</v>
      </c>
      <c r="F132" s="67">
        <v>231101</v>
      </c>
      <c r="G132" s="59">
        <v>147240</v>
      </c>
      <c r="H132" s="96">
        <f t="shared" si="0"/>
        <v>45477</v>
      </c>
    </row>
    <row r="133" spans="2:8" s="56" customFormat="1" x14ac:dyDescent="0.35">
      <c r="B133" s="82"/>
      <c r="C133" s="65"/>
      <c r="D133" s="69"/>
      <c r="E133" s="66"/>
      <c r="F133" s="67"/>
      <c r="G133" s="59"/>
      <c r="H133" s="96"/>
    </row>
    <row r="134" spans="2:8" s="56" customFormat="1" x14ac:dyDescent="0.35">
      <c r="B134" s="90"/>
      <c r="C134" s="91"/>
      <c r="D134" s="92"/>
      <c r="E134" s="93"/>
      <c r="F134" s="94"/>
      <c r="G134" s="109">
        <f>SUM(G132:G133)</f>
        <v>147240</v>
      </c>
      <c r="H134" s="97"/>
    </row>
    <row r="135" spans="2:8" s="56" customFormat="1" x14ac:dyDescent="0.35">
      <c r="B135" s="82"/>
      <c r="C135" s="65"/>
      <c r="D135" s="69"/>
      <c r="E135" s="66"/>
      <c r="F135" s="67"/>
      <c r="G135" s="59"/>
      <c r="H135" s="96"/>
    </row>
    <row r="136" spans="2:8" s="56" customFormat="1" x14ac:dyDescent="0.35">
      <c r="B136" s="82">
        <v>45450</v>
      </c>
      <c r="C136" s="65" t="s">
        <v>231</v>
      </c>
      <c r="D136" s="42" t="s">
        <v>279</v>
      </c>
      <c r="E136" s="66" t="s">
        <v>295</v>
      </c>
      <c r="F136" s="67">
        <v>234101</v>
      </c>
      <c r="G136" s="59">
        <v>115796</v>
      </c>
      <c r="H136" s="96">
        <f>EDATE(B136,1)</f>
        <v>45480</v>
      </c>
    </row>
    <row r="137" spans="2:8" s="56" customFormat="1" x14ac:dyDescent="0.35">
      <c r="B137" s="82">
        <v>45449</v>
      </c>
      <c r="C137" s="65" t="s">
        <v>232</v>
      </c>
      <c r="D137" s="42" t="s">
        <v>279</v>
      </c>
      <c r="E137" s="66" t="s">
        <v>296</v>
      </c>
      <c r="F137" s="67">
        <v>237299</v>
      </c>
      <c r="G137" s="59">
        <v>1696.3</v>
      </c>
      <c r="H137" s="96">
        <f>EDATE(B137,1)</f>
        <v>45479</v>
      </c>
    </row>
    <row r="138" spans="2:8" s="56" customFormat="1" x14ac:dyDescent="0.35">
      <c r="B138" s="82"/>
      <c r="C138" s="65"/>
      <c r="D138" s="42"/>
      <c r="E138" s="66"/>
      <c r="F138" s="67"/>
      <c r="G138" s="59"/>
      <c r="H138" s="96"/>
    </row>
    <row r="139" spans="2:8" s="56" customFormat="1" x14ac:dyDescent="0.35">
      <c r="B139" s="90"/>
      <c r="C139" s="91"/>
      <c r="D139" s="105"/>
      <c r="E139" s="93"/>
      <c r="F139" s="94"/>
      <c r="G139" s="109">
        <f>SUM(G136:G138)</f>
        <v>117492.3</v>
      </c>
      <c r="H139" s="97"/>
    </row>
    <row r="140" spans="2:8" s="56" customFormat="1" x14ac:dyDescent="0.35">
      <c r="B140" s="82"/>
      <c r="C140" s="65"/>
      <c r="D140" s="42"/>
      <c r="E140" s="66"/>
      <c r="F140" s="67"/>
      <c r="G140" s="59"/>
      <c r="H140" s="96"/>
    </row>
    <row r="141" spans="2:8" s="56" customFormat="1" x14ac:dyDescent="0.35">
      <c r="B141" s="39">
        <v>45413</v>
      </c>
      <c r="C141" s="36" t="s">
        <v>162</v>
      </c>
      <c r="D141" s="43" t="s">
        <v>60</v>
      </c>
      <c r="E141" s="38" t="s">
        <v>211</v>
      </c>
      <c r="F141" s="63">
        <v>239101</v>
      </c>
      <c r="G141" s="59">
        <v>25183.84</v>
      </c>
      <c r="H141" s="96">
        <f t="shared" ref="H141:H148" si="1">EDATE(B141,1)</f>
        <v>45444</v>
      </c>
    </row>
    <row r="142" spans="2:8" s="56" customFormat="1" x14ac:dyDescent="0.35">
      <c r="B142" s="39">
        <v>45413</v>
      </c>
      <c r="C142" s="36" t="s">
        <v>163</v>
      </c>
      <c r="D142" s="43" t="s">
        <v>60</v>
      </c>
      <c r="E142" s="38" t="s">
        <v>211</v>
      </c>
      <c r="F142" s="63">
        <v>239101</v>
      </c>
      <c r="G142" s="59">
        <v>102209.62</v>
      </c>
      <c r="H142" s="96">
        <f t="shared" si="1"/>
        <v>45444</v>
      </c>
    </row>
    <row r="143" spans="2:8" s="56" customFormat="1" x14ac:dyDescent="0.35">
      <c r="B143" s="39">
        <v>45413</v>
      </c>
      <c r="C143" s="36" t="s">
        <v>164</v>
      </c>
      <c r="D143" s="43" t="s">
        <v>60</v>
      </c>
      <c r="E143" s="38" t="s">
        <v>211</v>
      </c>
      <c r="F143" s="63">
        <v>239101</v>
      </c>
      <c r="G143" s="59">
        <v>74938.97</v>
      </c>
      <c r="H143" s="96">
        <f t="shared" si="1"/>
        <v>45444</v>
      </c>
    </row>
    <row r="144" spans="2:8" s="56" customFormat="1" x14ac:dyDescent="0.35">
      <c r="B144" s="82">
        <v>45446</v>
      </c>
      <c r="C144" s="65" t="s">
        <v>233</v>
      </c>
      <c r="D144" s="69" t="s">
        <v>60</v>
      </c>
      <c r="E144" s="66" t="s">
        <v>211</v>
      </c>
      <c r="F144" s="67">
        <v>239101</v>
      </c>
      <c r="G144" s="59">
        <v>69413.119999999995</v>
      </c>
      <c r="H144" s="96">
        <f t="shared" si="1"/>
        <v>45476</v>
      </c>
    </row>
    <row r="145" spans="2:8" s="56" customFormat="1" x14ac:dyDescent="0.35">
      <c r="B145" s="82">
        <v>45446</v>
      </c>
      <c r="C145" s="65" t="s">
        <v>234</v>
      </c>
      <c r="D145" s="69" t="s">
        <v>60</v>
      </c>
      <c r="E145" s="66" t="s">
        <v>211</v>
      </c>
      <c r="F145" s="67">
        <v>239101</v>
      </c>
      <c r="G145" s="59">
        <v>15971.82</v>
      </c>
      <c r="H145" s="96">
        <f t="shared" si="1"/>
        <v>45476</v>
      </c>
    </row>
    <row r="146" spans="2:8" s="56" customFormat="1" x14ac:dyDescent="0.35">
      <c r="B146" s="82">
        <v>45446</v>
      </c>
      <c r="C146" s="65" t="s">
        <v>235</v>
      </c>
      <c r="D146" s="69" t="s">
        <v>60</v>
      </c>
      <c r="E146" s="66" t="s">
        <v>211</v>
      </c>
      <c r="F146" s="67">
        <v>239101</v>
      </c>
      <c r="G146" s="59">
        <v>12591.92</v>
      </c>
      <c r="H146" s="96">
        <f t="shared" si="1"/>
        <v>45476</v>
      </c>
    </row>
    <row r="147" spans="2:8" s="56" customFormat="1" x14ac:dyDescent="0.35">
      <c r="B147" s="82">
        <v>45446</v>
      </c>
      <c r="C147" s="83" t="s">
        <v>236</v>
      </c>
      <c r="D147" s="86" t="s">
        <v>60</v>
      </c>
      <c r="E147" s="66" t="s">
        <v>211</v>
      </c>
      <c r="F147" s="67">
        <v>239101</v>
      </c>
      <c r="G147" s="59">
        <v>65484.1</v>
      </c>
      <c r="H147" s="96">
        <f t="shared" si="1"/>
        <v>45476</v>
      </c>
    </row>
    <row r="148" spans="2:8" s="56" customFormat="1" x14ac:dyDescent="0.35">
      <c r="B148" s="82">
        <v>45446</v>
      </c>
      <c r="C148" s="83" t="s">
        <v>237</v>
      </c>
      <c r="D148" s="86" t="s">
        <v>60</v>
      </c>
      <c r="E148" s="66" t="s">
        <v>211</v>
      </c>
      <c r="F148" s="67">
        <v>239101</v>
      </c>
      <c r="G148" s="59">
        <v>130968.44</v>
      </c>
      <c r="H148" s="96">
        <f t="shared" si="1"/>
        <v>45476</v>
      </c>
    </row>
    <row r="149" spans="2:8" s="56" customFormat="1" x14ac:dyDescent="0.35">
      <c r="B149" s="82"/>
      <c r="C149" s="83"/>
      <c r="D149" s="86"/>
      <c r="E149" s="66"/>
      <c r="F149" s="67"/>
      <c r="G149" s="59"/>
      <c r="H149" s="96"/>
    </row>
    <row r="150" spans="2:8" s="56" customFormat="1" x14ac:dyDescent="0.35">
      <c r="B150" s="90"/>
      <c r="C150" s="101"/>
      <c r="D150" s="102"/>
      <c r="E150" s="93"/>
      <c r="F150" s="94"/>
      <c r="G150" s="109">
        <f>SUM(G141:G149)</f>
        <v>496761.82999999996</v>
      </c>
      <c r="H150" s="97"/>
    </row>
    <row r="151" spans="2:8" s="56" customFormat="1" x14ac:dyDescent="0.35">
      <c r="B151" s="82"/>
      <c r="C151" s="83"/>
      <c r="D151" s="86"/>
      <c r="E151" s="66"/>
      <c r="F151" s="67"/>
      <c r="G151" s="59"/>
      <c r="H151" s="96"/>
    </row>
    <row r="152" spans="2:8" s="56" customFormat="1" x14ac:dyDescent="0.35">
      <c r="B152" s="82">
        <v>45447</v>
      </c>
      <c r="C152" s="83" t="s">
        <v>238</v>
      </c>
      <c r="D152" s="40" t="s">
        <v>280</v>
      </c>
      <c r="E152" s="66" t="s">
        <v>294</v>
      </c>
      <c r="F152" s="67">
        <v>239301</v>
      </c>
      <c r="G152" s="59">
        <v>483800</v>
      </c>
      <c r="H152" s="96">
        <f>EDATE(B152,1)</f>
        <v>45477</v>
      </c>
    </row>
    <row r="153" spans="2:8" s="56" customFormat="1" x14ac:dyDescent="0.35">
      <c r="B153" s="82">
        <v>45450</v>
      </c>
      <c r="C153" s="65" t="s">
        <v>239</v>
      </c>
      <c r="D153" s="40" t="s">
        <v>280</v>
      </c>
      <c r="E153" s="66" t="s">
        <v>73</v>
      </c>
      <c r="F153" s="67">
        <v>239301</v>
      </c>
      <c r="G153" s="59">
        <v>160580</v>
      </c>
      <c r="H153" s="96">
        <f>EDATE(B153,1)</f>
        <v>45480</v>
      </c>
    </row>
    <row r="154" spans="2:8" s="56" customFormat="1" x14ac:dyDescent="0.35">
      <c r="B154" s="82"/>
      <c r="C154" s="65"/>
      <c r="D154" s="40"/>
      <c r="E154" s="66"/>
      <c r="F154" s="67"/>
      <c r="G154" s="59"/>
      <c r="H154" s="96"/>
    </row>
    <row r="155" spans="2:8" s="56" customFormat="1" x14ac:dyDescent="0.35">
      <c r="B155" s="90"/>
      <c r="C155" s="91"/>
      <c r="D155" s="102"/>
      <c r="E155" s="93"/>
      <c r="F155" s="94"/>
      <c r="G155" s="109">
        <f>SUM(G152:G154)</f>
        <v>644380</v>
      </c>
      <c r="H155" s="97"/>
    </row>
    <row r="156" spans="2:8" s="56" customFormat="1" x14ac:dyDescent="0.35">
      <c r="B156" s="82"/>
      <c r="C156" s="65"/>
      <c r="D156" s="40"/>
      <c r="E156" s="66"/>
      <c r="F156" s="67"/>
      <c r="G156" s="59"/>
      <c r="H156" s="96"/>
    </row>
    <row r="157" spans="2:8" s="56" customFormat="1" x14ac:dyDescent="0.35">
      <c r="B157" s="82">
        <v>45449</v>
      </c>
      <c r="C157" s="65" t="s">
        <v>240</v>
      </c>
      <c r="D157" s="69" t="s">
        <v>80</v>
      </c>
      <c r="E157" s="66" t="s">
        <v>295</v>
      </c>
      <c r="F157" s="67">
        <v>234101</v>
      </c>
      <c r="G157" s="59">
        <v>93912</v>
      </c>
      <c r="H157" s="96">
        <f>EDATE(B157,1)</f>
        <v>45479</v>
      </c>
    </row>
    <row r="158" spans="2:8" s="56" customFormat="1" x14ac:dyDescent="0.35">
      <c r="B158" s="82"/>
      <c r="C158" s="65"/>
      <c r="D158" s="69"/>
      <c r="E158" s="66"/>
      <c r="F158" s="67"/>
      <c r="G158" s="59"/>
      <c r="H158" s="96"/>
    </row>
    <row r="159" spans="2:8" s="56" customFormat="1" x14ac:dyDescent="0.35">
      <c r="B159" s="90"/>
      <c r="C159" s="91"/>
      <c r="D159" s="92"/>
      <c r="E159" s="93"/>
      <c r="F159" s="94"/>
      <c r="G159" s="109">
        <f>SUM(G157:G158)</f>
        <v>93912</v>
      </c>
      <c r="H159" s="97"/>
    </row>
    <row r="160" spans="2:8" s="56" customFormat="1" x14ac:dyDescent="0.35">
      <c r="B160" s="82"/>
      <c r="C160" s="65"/>
      <c r="D160" s="69"/>
      <c r="E160" s="66"/>
      <c r="F160" s="67"/>
      <c r="G160" s="59"/>
      <c r="H160" s="96"/>
    </row>
    <row r="161" spans="2:8" s="56" customFormat="1" x14ac:dyDescent="0.35">
      <c r="B161" s="82">
        <v>45446</v>
      </c>
      <c r="C161" s="83" t="s">
        <v>241</v>
      </c>
      <c r="D161" s="85" t="s">
        <v>61</v>
      </c>
      <c r="E161" s="66" t="s">
        <v>294</v>
      </c>
      <c r="F161" s="88">
        <v>239301</v>
      </c>
      <c r="G161" s="59">
        <v>157388.4</v>
      </c>
      <c r="H161" s="96">
        <f>EDATE(B161,1)</f>
        <v>45476</v>
      </c>
    </row>
    <row r="162" spans="2:8" s="56" customFormat="1" x14ac:dyDescent="0.35">
      <c r="B162" s="82">
        <v>45446</v>
      </c>
      <c r="C162" s="65" t="s">
        <v>242</v>
      </c>
      <c r="D162" s="69" t="s">
        <v>61</v>
      </c>
      <c r="E162" s="66" t="s">
        <v>73</v>
      </c>
      <c r="F162" s="67">
        <v>239301</v>
      </c>
      <c r="G162" s="59">
        <v>15387.2</v>
      </c>
      <c r="H162" s="96">
        <f>EDATE(B162,1)</f>
        <v>45476</v>
      </c>
    </row>
    <row r="163" spans="2:8" s="56" customFormat="1" x14ac:dyDescent="0.35">
      <c r="B163" s="82"/>
      <c r="C163" s="65"/>
      <c r="D163" s="69"/>
      <c r="E163" s="66"/>
      <c r="F163" s="67"/>
      <c r="G163" s="59"/>
      <c r="H163" s="96"/>
    </row>
    <row r="164" spans="2:8" s="56" customFormat="1" x14ac:dyDescent="0.35">
      <c r="B164" s="90"/>
      <c r="C164" s="91"/>
      <c r="D164" s="92"/>
      <c r="E164" s="93"/>
      <c r="F164" s="94"/>
      <c r="G164" s="109">
        <f>SUM(G161:G163)</f>
        <v>172775.6</v>
      </c>
      <c r="H164" s="97"/>
    </row>
    <row r="165" spans="2:8" s="56" customFormat="1" x14ac:dyDescent="0.35">
      <c r="B165" s="82"/>
      <c r="C165" s="65"/>
      <c r="D165" s="69"/>
      <c r="E165" s="66"/>
      <c r="F165" s="67"/>
      <c r="G165" s="59"/>
      <c r="H165" s="96"/>
    </row>
    <row r="166" spans="2:8" s="56" customFormat="1" x14ac:dyDescent="0.35">
      <c r="B166" s="82">
        <v>45418</v>
      </c>
      <c r="C166" s="83" t="s">
        <v>243</v>
      </c>
      <c r="D166" s="84" t="s">
        <v>281</v>
      </c>
      <c r="E166" s="66" t="s">
        <v>73</v>
      </c>
      <c r="F166" s="67">
        <v>239301</v>
      </c>
      <c r="G166" s="59">
        <v>97185.04</v>
      </c>
      <c r="H166" s="96">
        <f>EDATE(B166,1)</f>
        <v>45449</v>
      </c>
    </row>
    <row r="167" spans="2:8" s="56" customFormat="1" x14ac:dyDescent="0.35">
      <c r="B167" s="82"/>
      <c r="C167" s="83"/>
      <c r="D167" s="84"/>
      <c r="E167" s="66"/>
      <c r="F167" s="67"/>
      <c r="G167" s="59"/>
      <c r="H167" s="96"/>
    </row>
    <row r="168" spans="2:8" s="56" customFormat="1" x14ac:dyDescent="0.35">
      <c r="B168" s="90"/>
      <c r="C168" s="101"/>
      <c r="D168" s="99"/>
      <c r="E168" s="93"/>
      <c r="F168" s="94"/>
      <c r="G168" s="109">
        <f>SUM(G166:G167)</f>
        <v>97185.04</v>
      </c>
      <c r="H168" s="97"/>
    </row>
    <row r="169" spans="2:8" s="56" customFormat="1" x14ac:dyDescent="0.35">
      <c r="B169" s="82"/>
      <c r="C169" s="83"/>
      <c r="D169" s="84"/>
      <c r="E169" s="66"/>
      <c r="F169" s="67"/>
      <c r="G169" s="59"/>
      <c r="H169" s="96"/>
    </row>
    <row r="170" spans="2:8" s="56" customFormat="1" x14ac:dyDescent="0.35">
      <c r="B170" s="74">
        <v>44474</v>
      </c>
      <c r="C170" s="72" t="s">
        <v>165</v>
      </c>
      <c r="D170" s="41" t="s">
        <v>17</v>
      </c>
      <c r="E170" s="38" t="s">
        <v>55</v>
      </c>
      <c r="F170" s="38">
        <v>228501</v>
      </c>
      <c r="G170" s="59">
        <v>153400</v>
      </c>
      <c r="H170" s="96">
        <f>EDATE(B170,1)</f>
        <v>44505</v>
      </c>
    </row>
    <row r="171" spans="2:8" s="56" customFormat="1" x14ac:dyDescent="0.35">
      <c r="B171" s="74">
        <v>44494</v>
      </c>
      <c r="C171" s="72" t="s">
        <v>166</v>
      </c>
      <c r="D171" s="41" t="s">
        <v>17</v>
      </c>
      <c r="E171" s="38" t="s">
        <v>55</v>
      </c>
      <c r="F171" s="38">
        <v>228501</v>
      </c>
      <c r="G171" s="59">
        <v>153400</v>
      </c>
      <c r="H171" s="96">
        <f>EDATE(B171,1)</f>
        <v>44525</v>
      </c>
    </row>
    <row r="172" spans="2:8" s="56" customFormat="1" x14ac:dyDescent="0.35">
      <c r="B172" s="74">
        <v>44501</v>
      </c>
      <c r="C172" s="72" t="s">
        <v>167</v>
      </c>
      <c r="D172" s="41" t="s">
        <v>17</v>
      </c>
      <c r="E172" s="38" t="s">
        <v>55</v>
      </c>
      <c r="F172" s="38">
        <v>228501</v>
      </c>
      <c r="G172" s="59">
        <v>153400</v>
      </c>
      <c r="H172" s="96">
        <f>EDATE(B172,1)</f>
        <v>44531</v>
      </c>
    </row>
    <row r="173" spans="2:8" s="56" customFormat="1" x14ac:dyDescent="0.35">
      <c r="B173" s="74">
        <v>44515</v>
      </c>
      <c r="C173" s="72" t="s">
        <v>168</v>
      </c>
      <c r="D173" s="41" t="s">
        <v>17</v>
      </c>
      <c r="E173" s="38" t="s">
        <v>55</v>
      </c>
      <c r="F173" s="38">
        <v>228501</v>
      </c>
      <c r="G173" s="59">
        <v>21799.99</v>
      </c>
      <c r="H173" s="96">
        <f>EDATE(B173,1)</f>
        <v>44545</v>
      </c>
    </row>
    <row r="174" spans="2:8" s="56" customFormat="1" x14ac:dyDescent="0.35">
      <c r="B174" s="74"/>
      <c r="C174" s="72"/>
      <c r="D174" s="41"/>
      <c r="E174" s="38"/>
      <c r="F174" s="38"/>
      <c r="G174" s="59"/>
      <c r="H174" s="96"/>
    </row>
    <row r="175" spans="2:8" s="56" customFormat="1" x14ac:dyDescent="0.35">
      <c r="B175" s="103"/>
      <c r="C175" s="101"/>
      <c r="D175" s="99"/>
      <c r="E175" s="93"/>
      <c r="F175" s="93"/>
      <c r="G175" s="109">
        <f>SUM(G170:G174)</f>
        <v>481999.99</v>
      </c>
      <c r="H175" s="97"/>
    </row>
    <row r="176" spans="2:8" s="56" customFormat="1" x14ac:dyDescent="0.35">
      <c r="B176" s="74"/>
      <c r="C176" s="72"/>
      <c r="D176" s="41"/>
      <c r="E176" s="38"/>
      <c r="F176" s="38"/>
      <c r="G176" s="59"/>
      <c r="H176" s="96"/>
    </row>
    <row r="177" spans="2:8" s="56" customFormat="1" x14ac:dyDescent="0.35">
      <c r="B177" s="39">
        <v>43502</v>
      </c>
      <c r="C177" s="57" t="s">
        <v>169</v>
      </c>
      <c r="D177" s="41" t="s">
        <v>18</v>
      </c>
      <c r="E177" s="38" t="s">
        <v>23</v>
      </c>
      <c r="F177" s="38">
        <v>234101</v>
      </c>
      <c r="G177" s="59">
        <v>444550</v>
      </c>
      <c r="H177" s="96">
        <f>EDATE(B177,1)</f>
        <v>43530</v>
      </c>
    </row>
    <row r="178" spans="2:8" s="56" customFormat="1" x14ac:dyDescent="0.35">
      <c r="B178" s="39"/>
      <c r="C178" s="57"/>
      <c r="D178" s="41"/>
      <c r="E178" s="38"/>
      <c r="F178" s="38"/>
      <c r="G178" s="59"/>
      <c r="H178" s="96"/>
    </row>
    <row r="179" spans="2:8" s="56" customFormat="1" x14ac:dyDescent="0.35">
      <c r="B179" s="90"/>
      <c r="C179" s="98"/>
      <c r="D179" s="99"/>
      <c r="E179" s="93"/>
      <c r="F179" s="93"/>
      <c r="G179" s="109">
        <f>SUM(G177:G178)</f>
        <v>444550</v>
      </c>
      <c r="H179" s="97"/>
    </row>
    <row r="180" spans="2:8" s="56" customFormat="1" x14ac:dyDescent="0.35">
      <c r="B180" s="39"/>
      <c r="C180" s="57"/>
      <c r="D180" s="41"/>
      <c r="E180" s="38"/>
      <c r="F180" s="38"/>
      <c r="G180" s="59"/>
      <c r="H180" s="96"/>
    </row>
    <row r="181" spans="2:8" s="56" customFormat="1" x14ac:dyDescent="0.35">
      <c r="B181" s="82">
        <v>45444</v>
      </c>
      <c r="C181" s="65" t="s">
        <v>244</v>
      </c>
      <c r="D181" s="69" t="s">
        <v>282</v>
      </c>
      <c r="E181" s="66" t="s">
        <v>297</v>
      </c>
      <c r="F181" s="67">
        <v>228501</v>
      </c>
      <c r="G181" s="59">
        <v>200600</v>
      </c>
      <c r="H181" s="96">
        <f>EDATE(B181,1)</f>
        <v>45474</v>
      </c>
    </row>
    <row r="182" spans="2:8" s="56" customFormat="1" x14ac:dyDescent="0.35">
      <c r="B182" s="82"/>
      <c r="C182" s="65"/>
      <c r="D182" s="69"/>
      <c r="E182" s="66"/>
      <c r="F182" s="67"/>
      <c r="G182" s="59"/>
      <c r="H182" s="96"/>
    </row>
    <row r="183" spans="2:8" s="56" customFormat="1" x14ac:dyDescent="0.35">
      <c r="B183" s="90"/>
      <c r="C183" s="91"/>
      <c r="D183" s="92"/>
      <c r="E183" s="93"/>
      <c r="F183" s="94"/>
      <c r="G183" s="109">
        <f>SUM(G181:G182)</f>
        <v>200600</v>
      </c>
      <c r="H183" s="97"/>
    </row>
    <row r="184" spans="2:8" s="56" customFormat="1" x14ac:dyDescent="0.35">
      <c r="B184" s="82"/>
      <c r="C184" s="65"/>
      <c r="D184" s="69"/>
      <c r="E184" s="66"/>
      <c r="F184" s="67"/>
      <c r="G184" s="59"/>
      <c r="H184" s="96"/>
    </row>
    <row r="185" spans="2:8" s="56" customFormat="1" x14ac:dyDescent="0.35">
      <c r="B185" s="82">
        <v>45446</v>
      </c>
      <c r="C185" s="65" t="s">
        <v>245</v>
      </c>
      <c r="D185" s="69" t="s">
        <v>283</v>
      </c>
      <c r="E185" s="66" t="s">
        <v>294</v>
      </c>
      <c r="F185" s="67">
        <v>239301</v>
      </c>
      <c r="G185" s="59">
        <v>46964</v>
      </c>
      <c r="H185" s="96">
        <f>EDATE(B185,1)</f>
        <v>45476</v>
      </c>
    </row>
    <row r="186" spans="2:8" s="56" customFormat="1" x14ac:dyDescent="0.35">
      <c r="B186" s="82">
        <v>45446</v>
      </c>
      <c r="C186" s="65" t="s">
        <v>246</v>
      </c>
      <c r="D186" s="69" t="s">
        <v>283</v>
      </c>
      <c r="E186" s="66" t="s">
        <v>294</v>
      </c>
      <c r="F186" s="67">
        <v>239301</v>
      </c>
      <c r="G186" s="59">
        <v>11778.76</v>
      </c>
      <c r="H186" s="96">
        <f>EDATE(B186,1)</f>
        <v>45476</v>
      </c>
    </row>
    <row r="187" spans="2:8" s="56" customFormat="1" x14ac:dyDescent="0.35">
      <c r="B187" s="82"/>
      <c r="C187" s="65"/>
      <c r="D187" s="69"/>
      <c r="E187" s="66"/>
      <c r="F187" s="67"/>
      <c r="G187" s="59"/>
      <c r="H187" s="96"/>
    </row>
    <row r="188" spans="2:8" s="56" customFormat="1" x14ac:dyDescent="0.35">
      <c r="B188" s="90"/>
      <c r="C188" s="91"/>
      <c r="D188" s="92"/>
      <c r="E188" s="93"/>
      <c r="F188" s="94"/>
      <c r="G188" s="109">
        <f>SUM(G185:G187)</f>
        <v>58742.76</v>
      </c>
      <c r="H188" s="97"/>
    </row>
    <row r="189" spans="2:8" s="56" customFormat="1" x14ac:dyDescent="0.35">
      <c r="B189" s="82"/>
      <c r="C189" s="65"/>
      <c r="D189" s="69"/>
      <c r="E189" s="66"/>
      <c r="F189" s="67"/>
      <c r="G189" s="59"/>
      <c r="H189" s="96"/>
    </row>
    <row r="190" spans="2:8" s="56" customFormat="1" x14ac:dyDescent="0.35">
      <c r="B190" s="82">
        <v>45449</v>
      </c>
      <c r="C190" s="65" t="s">
        <v>247</v>
      </c>
      <c r="D190" s="69" t="s">
        <v>284</v>
      </c>
      <c r="E190" s="66" t="s">
        <v>73</v>
      </c>
      <c r="F190" s="67">
        <v>239301</v>
      </c>
      <c r="G190" s="59">
        <v>190034.77</v>
      </c>
      <c r="H190" s="96">
        <f>EDATE(B190,1)</f>
        <v>45479</v>
      </c>
    </row>
    <row r="191" spans="2:8" s="56" customFormat="1" x14ac:dyDescent="0.35">
      <c r="B191" s="82"/>
      <c r="C191" s="65"/>
      <c r="D191" s="69"/>
      <c r="E191" s="66"/>
      <c r="F191" s="67"/>
      <c r="G191" s="59"/>
      <c r="H191" s="96"/>
    </row>
    <row r="192" spans="2:8" s="56" customFormat="1" x14ac:dyDescent="0.35">
      <c r="B192" s="90"/>
      <c r="C192" s="91"/>
      <c r="D192" s="92"/>
      <c r="E192" s="93"/>
      <c r="F192" s="94"/>
      <c r="G192" s="109">
        <f>SUM(G190:G191)</f>
        <v>190034.77</v>
      </c>
      <c r="H192" s="97"/>
    </row>
    <row r="193" spans="2:8" s="56" customFormat="1" x14ac:dyDescent="0.35">
      <c r="B193" s="82"/>
      <c r="C193" s="65"/>
      <c r="D193" s="69"/>
      <c r="E193" s="66"/>
      <c r="F193" s="67"/>
      <c r="G193" s="59"/>
      <c r="H193" s="96"/>
    </row>
    <row r="194" spans="2:8" s="56" customFormat="1" x14ac:dyDescent="0.35">
      <c r="B194" s="82">
        <v>45446</v>
      </c>
      <c r="C194" s="83" t="s">
        <v>248</v>
      </c>
      <c r="D194" s="85" t="s">
        <v>66</v>
      </c>
      <c r="E194" s="66" t="s">
        <v>77</v>
      </c>
      <c r="F194" s="67">
        <v>239201</v>
      </c>
      <c r="G194" s="59">
        <v>114165</v>
      </c>
      <c r="H194" s="96">
        <f>EDATE(B194,1)</f>
        <v>45476</v>
      </c>
    </row>
    <row r="195" spans="2:8" s="56" customFormat="1" x14ac:dyDescent="0.35">
      <c r="B195" s="82"/>
      <c r="C195" s="83"/>
      <c r="D195" s="85"/>
      <c r="E195" s="66"/>
      <c r="F195" s="67"/>
      <c r="G195" s="59"/>
      <c r="H195" s="96"/>
    </row>
    <row r="196" spans="2:8" s="56" customFormat="1" x14ac:dyDescent="0.35">
      <c r="B196" s="90"/>
      <c r="C196" s="101"/>
      <c r="D196" s="104"/>
      <c r="E196" s="93"/>
      <c r="F196" s="94"/>
      <c r="G196" s="109">
        <f>SUM(G194:G195)</f>
        <v>114165</v>
      </c>
      <c r="H196" s="97"/>
    </row>
    <row r="197" spans="2:8" s="56" customFormat="1" x14ac:dyDescent="0.35">
      <c r="B197" s="82"/>
      <c r="C197" s="83"/>
      <c r="D197" s="85"/>
      <c r="E197" s="66"/>
      <c r="F197" s="67"/>
      <c r="G197" s="59"/>
      <c r="H197" s="96"/>
    </row>
    <row r="198" spans="2:8" s="56" customFormat="1" x14ac:dyDescent="0.35">
      <c r="B198" s="39">
        <v>45413</v>
      </c>
      <c r="C198" s="36" t="s">
        <v>170</v>
      </c>
      <c r="D198" s="43" t="s">
        <v>51</v>
      </c>
      <c r="E198" s="38" t="s">
        <v>73</v>
      </c>
      <c r="F198" s="63">
        <v>239301</v>
      </c>
      <c r="G198" s="59">
        <v>330212</v>
      </c>
      <c r="H198" s="96">
        <f>EDATE(B198,1)</f>
        <v>45444</v>
      </c>
    </row>
    <row r="199" spans="2:8" s="56" customFormat="1" x14ac:dyDescent="0.35">
      <c r="B199" s="39"/>
      <c r="C199" s="36"/>
      <c r="D199" s="43"/>
      <c r="E199" s="38"/>
      <c r="F199" s="63"/>
      <c r="G199" s="59"/>
      <c r="H199" s="96"/>
    </row>
    <row r="200" spans="2:8" s="56" customFormat="1" x14ac:dyDescent="0.35">
      <c r="B200" s="90"/>
      <c r="C200" s="91"/>
      <c r="D200" s="92"/>
      <c r="E200" s="93"/>
      <c r="F200" s="94"/>
      <c r="G200" s="109">
        <f>SUM(G198:G199)</f>
        <v>330212</v>
      </c>
      <c r="H200" s="97"/>
    </row>
    <row r="201" spans="2:8" s="56" customFormat="1" x14ac:dyDescent="0.35">
      <c r="B201" s="39"/>
      <c r="C201" s="36"/>
      <c r="D201" s="43"/>
      <c r="E201" s="38"/>
      <c r="F201" s="63"/>
      <c r="G201" s="59"/>
      <c r="H201" s="96"/>
    </row>
    <row r="202" spans="2:8" s="56" customFormat="1" x14ac:dyDescent="0.35">
      <c r="B202" s="82">
        <v>45434</v>
      </c>
      <c r="C202" s="83" t="s">
        <v>249</v>
      </c>
      <c r="D202" s="86" t="s">
        <v>285</v>
      </c>
      <c r="E202" s="66" t="s">
        <v>298</v>
      </c>
      <c r="F202" s="67">
        <v>227208</v>
      </c>
      <c r="G202" s="59">
        <v>87320</v>
      </c>
      <c r="H202" s="96">
        <f>EDATE(B202,1)</f>
        <v>45465</v>
      </c>
    </row>
    <row r="203" spans="2:8" s="56" customFormat="1" x14ac:dyDescent="0.35">
      <c r="B203" s="82"/>
      <c r="C203" s="83"/>
      <c r="D203" s="86"/>
      <c r="E203" s="66"/>
      <c r="F203" s="67"/>
      <c r="G203" s="59"/>
      <c r="H203" s="96"/>
    </row>
    <row r="204" spans="2:8" s="56" customFormat="1" x14ac:dyDescent="0.35">
      <c r="B204" s="90"/>
      <c r="C204" s="101"/>
      <c r="D204" s="102"/>
      <c r="E204" s="93"/>
      <c r="F204" s="94"/>
      <c r="G204" s="109">
        <f>SUM(G202:G203)</f>
        <v>87320</v>
      </c>
      <c r="H204" s="97"/>
    </row>
    <row r="205" spans="2:8" s="56" customFormat="1" x14ac:dyDescent="0.35">
      <c r="B205" s="82"/>
      <c r="C205" s="83"/>
      <c r="D205" s="86"/>
      <c r="E205" s="66"/>
      <c r="F205" s="67"/>
      <c r="G205" s="59"/>
      <c r="H205" s="96"/>
    </row>
    <row r="206" spans="2:8" s="56" customFormat="1" x14ac:dyDescent="0.35">
      <c r="B206" s="82">
        <v>45446</v>
      </c>
      <c r="C206" s="83" t="s">
        <v>250</v>
      </c>
      <c r="D206" s="86" t="s">
        <v>81</v>
      </c>
      <c r="E206" s="66" t="s">
        <v>77</v>
      </c>
      <c r="F206" s="67">
        <v>239201</v>
      </c>
      <c r="G206" s="59">
        <v>208594.5</v>
      </c>
      <c r="H206" s="96">
        <f>EDATE(B206,1)</f>
        <v>45476</v>
      </c>
    </row>
    <row r="207" spans="2:8" s="56" customFormat="1" x14ac:dyDescent="0.35">
      <c r="B207" s="82"/>
      <c r="C207" s="83"/>
      <c r="D207" s="86"/>
      <c r="E207" s="66"/>
      <c r="F207" s="67"/>
      <c r="G207" s="59"/>
      <c r="H207" s="96"/>
    </row>
    <row r="208" spans="2:8" s="56" customFormat="1" x14ac:dyDescent="0.35">
      <c r="B208" s="90"/>
      <c r="C208" s="101"/>
      <c r="D208" s="102"/>
      <c r="E208" s="93"/>
      <c r="F208" s="94"/>
      <c r="G208" s="109">
        <f>SUM(G206:G207)</f>
        <v>208594.5</v>
      </c>
      <c r="H208" s="97"/>
    </row>
    <row r="209" spans="2:8" s="56" customFormat="1" x14ac:dyDescent="0.35">
      <c r="B209" s="82"/>
      <c r="C209" s="83"/>
      <c r="D209" s="86"/>
      <c r="E209" s="66"/>
      <c r="F209" s="67"/>
      <c r="G209" s="59"/>
      <c r="H209" s="96"/>
    </row>
    <row r="210" spans="2:8" s="56" customFormat="1" x14ac:dyDescent="0.35">
      <c r="B210" s="82">
        <v>45358</v>
      </c>
      <c r="C210" s="83" t="s">
        <v>251</v>
      </c>
      <c r="D210" s="86" t="s">
        <v>286</v>
      </c>
      <c r="E210" s="66" t="s">
        <v>294</v>
      </c>
      <c r="F210" s="67">
        <v>239301</v>
      </c>
      <c r="G210" s="59">
        <v>118016.6</v>
      </c>
      <c r="H210" s="96">
        <f>EDATE(B210,1)</f>
        <v>45389</v>
      </c>
    </row>
    <row r="211" spans="2:8" s="56" customFormat="1" x14ac:dyDescent="0.35">
      <c r="B211" s="82">
        <v>45352</v>
      </c>
      <c r="C211" s="65" t="s">
        <v>252</v>
      </c>
      <c r="D211" s="69" t="s">
        <v>286</v>
      </c>
      <c r="E211" s="66" t="s">
        <v>294</v>
      </c>
      <c r="F211" s="67">
        <v>239301</v>
      </c>
      <c r="G211" s="59">
        <v>135774.6</v>
      </c>
      <c r="H211" s="96">
        <f>EDATE(B211,1)</f>
        <v>45383</v>
      </c>
    </row>
    <row r="212" spans="2:8" s="56" customFormat="1" x14ac:dyDescent="0.35">
      <c r="B212" s="82"/>
      <c r="C212" s="65"/>
      <c r="D212" s="69"/>
      <c r="E212" s="66"/>
      <c r="F212" s="67"/>
      <c r="G212" s="59"/>
      <c r="H212" s="96"/>
    </row>
    <row r="213" spans="2:8" s="56" customFormat="1" x14ac:dyDescent="0.35">
      <c r="B213" s="90"/>
      <c r="C213" s="91"/>
      <c r="D213" s="92"/>
      <c r="E213" s="93"/>
      <c r="F213" s="94"/>
      <c r="G213" s="109">
        <f>SUM(G210:G212)</f>
        <v>253791.2</v>
      </c>
      <c r="H213" s="97"/>
    </row>
    <row r="214" spans="2:8" s="56" customFormat="1" x14ac:dyDescent="0.35">
      <c r="B214" s="82"/>
      <c r="C214" s="65"/>
      <c r="D214" s="69"/>
      <c r="E214" s="66"/>
      <c r="F214" s="67"/>
      <c r="G214" s="59"/>
      <c r="H214" s="96"/>
    </row>
    <row r="215" spans="2:8" s="56" customFormat="1" x14ac:dyDescent="0.35">
      <c r="B215" s="82">
        <v>45446</v>
      </c>
      <c r="C215" s="65" t="s">
        <v>253</v>
      </c>
      <c r="D215" s="40" t="s">
        <v>287</v>
      </c>
      <c r="E215" s="66" t="s">
        <v>72</v>
      </c>
      <c r="F215" s="67">
        <v>237203</v>
      </c>
      <c r="G215" s="59">
        <v>27753.83</v>
      </c>
      <c r="H215" s="96">
        <f>EDATE(B215,1)</f>
        <v>45476</v>
      </c>
    </row>
    <row r="216" spans="2:8" s="56" customFormat="1" x14ac:dyDescent="0.35">
      <c r="B216" s="82"/>
      <c r="C216" s="65"/>
      <c r="D216" s="40"/>
      <c r="E216" s="66"/>
      <c r="F216" s="67"/>
      <c r="G216" s="59"/>
      <c r="H216" s="96"/>
    </row>
    <row r="217" spans="2:8" s="56" customFormat="1" x14ac:dyDescent="0.35">
      <c r="B217" s="90"/>
      <c r="C217" s="91"/>
      <c r="D217" s="102"/>
      <c r="E217" s="93"/>
      <c r="F217" s="94"/>
      <c r="G217" s="109">
        <f>SUM(G215:G216)</f>
        <v>27753.83</v>
      </c>
      <c r="H217" s="97"/>
    </row>
    <row r="218" spans="2:8" s="56" customFormat="1" x14ac:dyDescent="0.35">
      <c r="B218" s="82"/>
      <c r="C218" s="65"/>
      <c r="D218" s="40"/>
      <c r="E218" s="66"/>
      <c r="F218" s="67"/>
      <c r="G218" s="59"/>
      <c r="H218" s="96"/>
    </row>
    <row r="219" spans="2:8" s="56" customFormat="1" x14ac:dyDescent="0.35">
      <c r="B219" s="82">
        <v>45446</v>
      </c>
      <c r="C219" s="65" t="s">
        <v>254</v>
      </c>
      <c r="D219" s="84" t="s">
        <v>82</v>
      </c>
      <c r="E219" s="66" t="s">
        <v>294</v>
      </c>
      <c r="F219" s="67">
        <v>239301</v>
      </c>
      <c r="G219" s="59">
        <v>163200</v>
      </c>
      <c r="H219" s="96">
        <f>EDATE(B219,1)</f>
        <v>45476</v>
      </c>
    </row>
    <row r="220" spans="2:8" s="56" customFormat="1" x14ac:dyDescent="0.35">
      <c r="B220" s="82">
        <v>45446</v>
      </c>
      <c r="C220" s="65" t="s">
        <v>255</v>
      </c>
      <c r="D220" s="69" t="s">
        <v>82</v>
      </c>
      <c r="E220" s="66" t="s">
        <v>295</v>
      </c>
      <c r="F220" s="67">
        <v>234101</v>
      </c>
      <c r="G220" s="59">
        <v>253500</v>
      </c>
      <c r="H220" s="96">
        <f>EDATE(B220,1)</f>
        <v>45476</v>
      </c>
    </row>
    <row r="221" spans="2:8" s="56" customFormat="1" x14ac:dyDescent="0.35">
      <c r="B221" s="82">
        <v>45449</v>
      </c>
      <c r="C221" s="65" t="s">
        <v>256</v>
      </c>
      <c r="D221" s="69" t="s">
        <v>82</v>
      </c>
      <c r="E221" s="66" t="s">
        <v>295</v>
      </c>
      <c r="F221" s="67">
        <v>234101</v>
      </c>
      <c r="G221" s="59">
        <v>43470</v>
      </c>
      <c r="H221" s="96">
        <f>EDATE(B221,1)</f>
        <v>45479</v>
      </c>
    </row>
    <row r="222" spans="2:8" s="56" customFormat="1" x14ac:dyDescent="0.35">
      <c r="B222" s="82"/>
      <c r="C222" s="65"/>
      <c r="D222" s="69"/>
      <c r="E222" s="66"/>
      <c r="F222" s="67"/>
      <c r="G222" s="59"/>
      <c r="H222" s="96"/>
    </row>
    <row r="223" spans="2:8" s="56" customFormat="1" x14ac:dyDescent="0.35">
      <c r="B223" s="90"/>
      <c r="C223" s="91"/>
      <c r="D223" s="92"/>
      <c r="E223" s="93"/>
      <c r="F223" s="94"/>
      <c r="G223" s="109">
        <f>SUM(G219:G222)</f>
        <v>460170</v>
      </c>
      <c r="H223" s="97"/>
    </row>
    <row r="224" spans="2:8" s="56" customFormat="1" x14ac:dyDescent="0.35">
      <c r="B224" s="82"/>
      <c r="C224" s="65"/>
      <c r="D224" s="69"/>
      <c r="E224" s="66"/>
      <c r="F224" s="67"/>
      <c r="G224" s="59"/>
      <c r="H224" s="96"/>
    </row>
    <row r="225" spans="2:8" s="64" customFormat="1" x14ac:dyDescent="0.35">
      <c r="B225" s="82">
        <v>45453</v>
      </c>
      <c r="C225" s="65" t="s">
        <v>257</v>
      </c>
      <c r="D225" s="69" t="s">
        <v>76</v>
      </c>
      <c r="E225" s="66" t="s">
        <v>299</v>
      </c>
      <c r="F225" s="67">
        <v>239201</v>
      </c>
      <c r="G225" s="59">
        <v>247999.66</v>
      </c>
      <c r="H225" s="96">
        <f>EDATE(B225,1)</f>
        <v>45483</v>
      </c>
    </row>
    <row r="226" spans="2:8" s="64" customFormat="1" x14ac:dyDescent="0.35">
      <c r="B226" s="82"/>
      <c r="C226" s="65"/>
      <c r="D226" s="69"/>
      <c r="E226" s="66"/>
      <c r="F226" s="67"/>
      <c r="G226" s="59"/>
      <c r="H226" s="96"/>
    </row>
    <row r="227" spans="2:8" s="64" customFormat="1" x14ac:dyDescent="0.35">
      <c r="B227" s="90"/>
      <c r="C227" s="91"/>
      <c r="D227" s="92"/>
      <c r="E227" s="93"/>
      <c r="F227" s="94"/>
      <c r="G227" s="109">
        <f>SUM(G225:G226)</f>
        <v>247999.66</v>
      </c>
      <c r="H227" s="97"/>
    </row>
    <row r="228" spans="2:8" s="64" customFormat="1" x14ac:dyDescent="0.35">
      <c r="B228" s="82"/>
      <c r="C228" s="65"/>
      <c r="D228" s="69"/>
      <c r="E228" s="66"/>
      <c r="F228" s="67"/>
      <c r="G228" s="59"/>
      <c r="H228" s="96"/>
    </row>
    <row r="229" spans="2:8" s="56" customFormat="1" x14ac:dyDescent="0.35">
      <c r="B229" s="39">
        <v>43463</v>
      </c>
      <c r="C229" s="57" t="s">
        <v>171</v>
      </c>
      <c r="D229" s="41" t="s">
        <v>19</v>
      </c>
      <c r="E229" s="87" t="s">
        <v>56</v>
      </c>
      <c r="F229" s="38">
        <v>239201</v>
      </c>
      <c r="G229" s="59">
        <v>32922</v>
      </c>
      <c r="H229" s="96">
        <f t="shared" ref="H229:H243" si="2">EDATE(B229,1)</f>
        <v>43494</v>
      </c>
    </row>
    <row r="230" spans="2:8" s="56" customFormat="1" x14ac:dyDescent="0.35">
      <c r="B230" s="39">
        <v>43465</v>
      </c>
      <c r="C230" s="57" t="s">
        <v>172</v>
      </c>
      <c r="D230" s="41" t="s">
        <v>19</v>
      </c>
      <c r="E230" s="87" t="s">
        <v>56</v>
      </c>
      <c r="F230" s="38">
        <v>239201</v>
      </c>
      <c r="G230" s="59">
        <v>22302</v>
      </c>
      <c r="H230" s="96">
        <f t="shared" si="2"/>
        <v>43496</v>
      </c>
    </row>
    <row r="231" spans="2:8" s="56" customFormat="1" x14ac:dyDescent="0.35">
      <c r="B231" s="39">
        <v>43466</v>
      </c>
      <c r="C231" s="57" t="s">
        <v>173</v>
      </c>
      <c r="D231" s="41" t="s">
        <v>19</v>
      </c>
      <c r="E231" s="87" t="s">
        <v>56</v>
      </c>
      <c r="F231" s="38">
        <v>239201</v>
      </c>
      <c r="G231" s="59">
        <v>10974</v>
      </c>
      <c r="H231" s="96">
        <f t="shared" si="2"/>
        <v>43497</v>
      </c>
    </row>
    <row r="232" spans="2:8" s="56" customFormat="1" x14ac:dyDescent="0.35">
      <c r="B232" s="39">
        <v>43464</v>
      </c>
      <c r="C232" s="57" t="s">
        <v>174</v>
      </c>
      <c r="D232" s="41" t="s">
        <v>19</v>
      </c>
      <c r="E232" s="87" t="s">
        <v>56</v>
      </c>
      <c r="F232" s="38">
        <v>239201</v>
      </c>
      <c r="G232" s="59">
        <v>21712</v>
      </c>
      <c r="H232" s="96">
        <f t="shared" si="2"/>
        <v>43495</v>
      </c>
    </row>
    <row r="233" spans="2:8" s="56" customFormat="1" x14ac:dyDescent="0.35">
      <c r="B233" s="39">
        <v>43466</v>
      </c>
      <c r="C233" s="57" t="s">
        <v>175</v>
      </c>
      <c r="D233" s="41" t="s">
        <v>19</v>
      </c>
      <c r="E233" s="87" t="s">
        <v>56</v>
      </c>
      <c r="F233" s="38">
        <v>239201</v>
      </c>
      <c r="G233" s="59">
        <v>7552</v>
      </c>
      <c r="H233" s="96">
        <f t="shared" si="2"/>
        <v>43497</v>
      </c>
    </row>
    <row r="234" spans="2:8" s="56" customFormat="1" x14ac:dyDescent="0.35">
      <c r="B234" s="39">
        <v>43466</v>
      </c>
      <c r="C234" s="57" t="s">
        <v>176</v>
      </c>
      <c r="D234" s="41" t="s">
        <v>19</v>
      </c>
      <c r="E234" s="87" t="s">
        <v>56</v>
      </c>
      <c r="F234" s="38">
        <v>239201</v>
      </c>
      <c r="G234" s="59">
        <v>16933</v>
      </c>
      <c r="H234" s="96">
        <f t="shared" si="2"/>
        <v>43497</v>
      </c>
    </row>
    <row r="235" spans="2:8" s="56" customFormat="1" x14ac:dyDescent="0.35">
      <c r="B235" s="39">
        <v>43466</v>
      </c>
      <c r="C235" s="57" t="s">
        <v>177</v>
      </c>
      <c r="D235" s="41" t="s">
        <v>19</v>
      </c>
      <c r="E235" s="87" t="s">
        <v>56</v>
      </c>
      <c r="F235" s="38">
        <v>239201</v>
      </c>
      <c r="G235" s="59">
        <v>19175</v>
      </c>
      <c r="H235" s="96">
        <f t="shared" si="2"/>
        <v>43497</v>
      </c>
    </row>
    <row r="236" spans="2:8" s="64" customFormat="1" x14ac:dyDescent="0.35">
      <c r="B236" s="39">
        <v>43466</v>
      </c>
      <c r="C236" s="57" t="s">
        <v>178</v>
      </c>
      <c r="D236" s="41" t="s">
        <v>19</v>
      </c>
      <c r="E236" s="87" t="s">
        <v>56</v>
      </c>
      <c r="F236" s="38">
        <v>239201</v>
      </c>
      <c r="G236" s="59">
        <v>20532</v>
      </c>
      <c r="H236" s="96">
        <f t="shared" si="2"/>
        <v>43497</v>
      </c>
    </row>
    <row r="237" spans="2:8" s="64" customFormat="1" x14ac:dyDescent="0.35">
      <c r="B237" s="39">
        <v>43466</v>
      </c>
      <c r="C237" s="57" t="s">
        <v>179</v>
      </c>
      <c r="D237" s="41" t="s">
        <v>19</v>
      </c>
      <c r="E237" s="87" t="s">
        <v>56</v>
      </c>
      <c r="F237" s="38">
        <v>239201</v>
      </c>
      <c r="G237" s="59">
        <v>8260</v>
      </c>
      <c r="H237" s="96">
        <f t="shared" si="2"/>
        <v>43497</v>
      </c>
    </row>
    <row r="238" spans="2:8" s="64" customFormat="1" x14ac:dyDescent="0.35">
      <c r="B238" s="39">
        <v>43466</v>
      </c>
      <c r="C238" s="57" t="s">
        <v>180</v>
      </c>
      <c r="D238" s="41" t="s">
        <v>19</v>
      </c>
      <c r="E238" s="87" t="s">
        <v>56</v>
      </c>
      <c r="F238" s="38">
        <v>239201</v>
      </c>
      <c r="G238" s="59">
        <v>2360</v>
      </c>
      <c r="H238" s="96">
        <f t="shared" si="2"/>
        <v>43497</v>
      </c>
    </row>
    <row r="239" spans="2:8" s="56" customFormat="1" x14ac:dyDescent="0.35">
      <c r="B239" s="39">
        <v>43466</v>
      </c>
      <c r="C239" s="57" t="s">
        <v>181</v>
      </c>
      <c r="D239" s="41" t="s">
        <v>19</v>
      </c>
      <c r="E239" s="87" t="s">
        <v>56</v>
      </c>
      <c r="F239" s="38">
        <v>239201</v>
      </c>
      <c r="G239" s="59">
        <v>18113</v>
      </c>
      <c r="H239" s="96">
        <f t="shared" si="2"/>
        <v>43497</v>
      </c>
    </row>
    <row r="240" spans="2:8" s="56" customFormat="1" x14ac:dyDescent="0.35">
      <c r="B240" s="39">
        <v>43466</v>
      </c>
      <c r="C240" s="57" t="s">
        <v>182</v>
      </c>
      <c r="D240" s="41" t="s">
        <v>19</v>
      </c>
      <c r="E240" s="87" t="s">
        <v>56</v>
      </c>
      <c r="F240" s="38">
        <v>239201</v>
      </c>
      <c r="G240" s="59">
        <v>60000</v>
      </c>
      <c r="H240" s="96">
        <f t="shared" si="2"/>
        <v>43497</v>
      </c>
    </row>
    <row r="241" spans="2:8" s="56" customFormat="1" x14ac:dyDescent="0.35">
      <c r="B241" s="39">
        <v>43466</v>
      </c>
      <c r="C241" s="57" t="s">
        <v>183</v>
      </c>
      <c r="D241" s="41" t="s">
        <v>19</v>
      </c>
      <c r="E241" s="87" t="s">
        <v>56</v>
      </c>
      <c r="F241" s="38">
        <v>239201</v>
      </c>
      <c r="G241" s="59">
        <v>69531.97</v>
      </c>
      <c r="H241" s="96">
        <f t="shared" si="2"/>
        <v>43497</v>
      </c>
    </row>
    <row r="242" spans="2:8" s="56" customFormat="1" x14ac:dyDescent="0.35">
      <c r="B242" s="39">
        <v>43466</v>
      </c>
      <c r="C242" s="57" t="s">
        <v>177</v>
      </c>
      <c r="D242" s="41" t="s">
        <v>19</v>
      </c>
      <c r="E242" s="87" t="s">
        <v>56</v>
      </c>
      <c r="F242" s="38">
        <v>239201</v>
      </c>
      <c r="G242" s="59">
        <v>30504.89</v>
      </c>
      <c r="H242" s="96">
        <f t="shared" si="2"/>
        <v>43497</v>
      </c>
    </row>
    <row r="243" spans="2:8" s="56" customFormat="1" x14ac:dyDescent="0.35">
      <c r="B243" s="39">
        <v>43466</v>
      </c>
      <c r="C243" s="57" t="s">
        <v>184</v>
      </c>
      <c r="D243" s="41" t="s">
        <v>19</v>
      </c>
      <c r="E243" s="87" t="s">
        <v>56</v>
      </c>
      <c r="F243" s="38">
        <v>239201</v>
      </c>
      <c r="G243" s="59">
        <v>58292</v>
      </c>
      <c r="H243" s="96">
        <f t="shared" si="2"/>
        <v>43497</v>
      </c>
    </row>
    <row r="244" spans="2:8" s="56" customFormat="1" x14ac:dyDescent="0.35">
      <c r="B244" s="39"/>
      <c r="C244" s="57"/>
      <c r="D244" s="41"/>
      <c r="E244" s="87"/>
      <c r="F244" s="38"/>
      <c r="G244" s="59"/>
      <c r="H244" s="96"/>
    </row>
    <row r="245" spans="2:8" s="56" customFormat="1" x14ac:dyDescent="0.35">
      <c r="B245" s="90"/>
      <c r="C245" s="98"/>
      <c r="D245" s="99"/>
      <c r="E245" s="106"/>
      <c r="F245" s="93"/>
      <c r="G245" s="109">
        <f>SUM(G229:G244)</f>
        <v>399163.86</v>
      </c>
      <c r="H245" s="97"/>
    </row>
    <row r="246" spans="2:8" s="56" customFormat="1" x14ac:dyDescent="0.35">
      <c r="B246" s="39"/>
      <c r="C246" s="57"/>
      <c r="D246" s="41"/>
      <c r="E246" s="87"/>
      <c r="F246" s="38"/>
      <c r="G246" s="59"/>
      <c r="H246" s="96"/>
    </row>
    <row r="247" spans="2:8" s="56" customFormat="1" x14ac:dyDescent="0.35">
      <c r="B247" s="82">
        <v>45447</v>
      </c>
      <c r="C247" s="65" t="s">
        <v>258</v>
      </c>
      <c r="D247" s="69" t="s">
        <v>288</v>
      </c>
      <c r="E247" s="66" t="s">
        <v>295</v>
      </c>
      <c r="F247" s="67">
        <v>234101</v>
      </c>
      <c r="G247" s="59">
        <v>85000</v>
      </c>
      <c r="H247" s="96">
        <f>EDATE(B247,1)</f>
        <v>45477</v>
      </c>
    </row>
    <row r="248" spans="2:8" s="56" customFormat="1" x14ac:dyDescent="0.35">
      <c r="B248" s="82"/>
      <c r="C248" s="65"/>
      <c r="D248" s="69"/>
      <c r="E248" s="66"/>
      <c r="F248" s="67"/>
      <c r="G248" s="59"/>
      <c r="H248" s="96"/>
    </row>
    <row r="249" spans="2:8" s="56" customFormat="1" x14ac:dyDescent="0.35">
      <c r="B249" s="90"/>
      <c r="C249" s="91"/>
      <c r="D249" s="92"/>
      <c r="E249" s="93"/>
      <c r="F249" s="94"/>
      <c r="G249" s="109">
        <f>SUM(G247:G248)</f>
        <v>85000</v>
      </c>
      <c r="H249" s="97"/>
    </row>
    <row r="250" spans="2:8" s="56" customFormat="1" x14ac:dyDescent="0.35">
      <c r="B250" s="82"/>
      <c r="C250" s="65"/>
      <c r="D250" s="69"/>
      <c r="E250" s="66"/>
      <c r="F250" s="67"/>
      <c r="G250" s="59"/>
      <c r="H250" s="96"/>
    </row>
    <row r="251" spans="2:8" s="56" customFormat="1" x14ac:dyDescent="0.35">
      <c r="B251" s="82">
        <v>45449</v>
      </c>
      <c r="C251" s="65" t="s">
        <v>259</v>
      </c>
      <c r="D251" s="43" t="s">
        <v>83</v>
      </c>
      <c r="E251" s="66" t="s">
        <v>295</v>
      </c>
      <c r="F251" s="67">
        <v>234101</v>
      </c>
      <c r="G251" s="59">
        <v>25500</v>
      </c>
      <c r="H251" s="96">
        <f>EDATE(B251,1)</f>
        <v>45479</v>
      </c>
    </row>
    <row r="252" spans="2:8" s="56" customFormat="1" x14ac:dyDescent="0.35">
      <c r="B252" s="82"/>
      <c r="C252" s="65"/>
      <c r="D252" s="43"/>
      <c r="E252" s="66"/>
      <c r="F252" s="67"/>
      <c r="G252" s="59"/>
      <c r="H252" s="96"/>
    </row>
    <row r="253" spans="2:8" s="56" customFormat="1" x14ac:dyDescent="0.35">
      <c r="B253" s="90"/>
      <c r="C253" s="91"/>
      <c r="D253" s="92"/>
      <c r="E253" s="93"/>
      <c r="F253" s="94"/>
      <c r="G253" s="109">
        <f>SUM(G251:G252)</f>
        <v>25500</v>
      </c>
      <c r="H253" s="97"/>
    </row>
    <row r="254" spans="2:8" s="56" customFormat="1" x14ac:dyDescent="0.35">
      <c r="B254" s="82"/>
      <c r="C254" s="65"/>
      <c r="D254" s="43"/>
      <c r="E254" s="66"/>
      <c r="F254" s="67"/>
      <c r="G254" s="59"/>
      <c r="H254" s="96"/>
    </row>
    <row r="255" spans="2:8" s="56" customFormat="1" x14ac:dyDescent="0.35">
      <c r="B255" s="82">
        <v>45446</v>
      </c>
      <c r="C255" s="65" t="s">
        <v>260</v>
      </c>
      <c r="D255" s="69" t="s">
        <v>289</v>
      </c>
      <c r="E255" s="66" t="s">
        <v>300</v>
      </c>
      <c r="F255" s="67">
        <v>265402</v>
      </c>
      <c r="G255" s="59">
        <v>233533.8</v>
      </c>
      <c r="H255" s="96">
        <f>EDATE(B255,1)</f>
        <v>45476</v>
      </c>
    </row>
    <row r="256" spans="2:8" s="56" customFormat="1" x14ac:dyDescent="0.35">
      <c r="B256" s="82"/>
      <c r="C256" s="65"/>
      <c r="D256" s="69"/>
      <c r="E256" s="66"/>
      <c r="F256" s="67"/>
      <c r="G256" s="59"/>
      <c r="H256" s="96"/>
    </row>
    <row r="257" spans="2:8" s="56" customFormat="1" x14ac:dyDescent="0.35">
      <c r="B257" s="90"/>
      <c r="C257" s="91"/>
      <c r="D257" s="92"/>
      <c r="E257" s="93"/>
      <c r="F257" s="94"/>
      <c r="G257" s="109">
        <f>SUM(G255:G256)</f>
        <v>233533.8</v>
      </c>
      <c r="H257" s="97"/>
    </row>
    <row r="258" spans="2:8" s="56" customFormat="1" x14ac:dyDescent="0.35">
      <c r="B258" s="82"/>
      <c r="C258" s="65"/>
      <c r="D258" s="69"/>
      <c r="E258" s="66"/>
      <c r="F258" s="67"/>
      <c r="G258" s="59"/>
      <c r="H258" s="96"/>
    </row>
    <row r="259" spans="2:8" s="56" customFormat="1" x14ac:dyDescent="0.35">
      <c r="B259" s="39">
        <v>45203</v>
      </c>
      <c r="C259" s="72" t="s">
        <v>185</v>
      </c>
      <c r="D259" s="40" t="s">
        <v>20</v>
      </c>
      <c r="E259" s="38" t="s">
        <v>67</v>
      </c>
      <c r="F259" s="63">
        <v>234101</v>
      </c>
      <c r="G259" s="59">
        <v>1137047.6000000001</v>
      </c>
      <c r="H259" s="96">
        <f t="shared" ref="H259:H281" si="3">EDATE(B259,1)</f>
        <v>45234</v>
      </c>
    </row>
    <row r="260" spans="2:8" s="64" customFormat="1" x14ac:dyDescent="0.35">
      <c r="B260" s="39">
        <v>45237</v>
      </c>
      <c r="C260" s="72" t="s">
        <v>186</v>
      </c>
      <c r="D260" s="40" t="s">
        <v>20</v>
      </c>
      <c r="E260" s="38" t="s">
        <v>67</v>
      </c>
      <c r="F260" s="63">
        <v>234101</v>
      </c>
      <c r="G260" s="59">
        <v>1135848.6000000001</v>
      </c>
      <c r="H260" s="96">
        <f t="shared" si="3"/>
        <v>45267</v>
      </c>
    </row>
    <row r="261" spans="2:8" s="64" customFormat="1" x14ac:dyDescent="0.35">
      <c r="B261" s="39">
        <v>45237</v>
      </c>
      <c r="C261" s="72" t="s">
        <v>187</v>
      </c>
      <c r="D261" s="40" t="s">
        <v>20</v>
      </c>
      <c r="E261" s="38" t="s">
        <v>67</v>
      </c>
      <c r="F261" s="63">
        <v>234101</v>
      </c>
      <c r="G261" s="59">
        <v>934780</v>
      </c>
      <c r="H261" s="96">
        <f t="shared" si="3"/>
        <v>45267</v>
      </c>
    </row>
    <row r="262" spans="2:8" s="64" customFormat="1" x14ac:dyDescent="0.35">
      <c r="B262" s="39">
        <v>45246</v>
      </c>
      <c r="C262" s="72" t="s">
        <v>188</v>
      </c>
      <c r="D262" s="40" t="s">
        <v>20</v>
      </c>
      <c r="E262" s="38" t="s">
        <v>67</v>
      </c>
      <c r="F262" s="63">
        <v>234101</v>
      </c>
      <c r="G262" s="59">
        <v>888000</v>
      </c>
      <c r="H262" s="96">
        <f t="shared" si="3"/>
        <v>45276</v>
      </c>
    </row>
    <row r="263" spans="2:8" s="56" customFormat="1" x14ac:dyDescent="0.35">
      <c r="B263" s="39">
        <v>45267</v>
      </c>
      <c r="C263" s="72" t="s">
        <v>189</v>
      </c>
      <c r="D263" s="41" t="s">
        <v>20</v>
      </c>
      <c r="E263" s="38" t="s">
        <v>50</v>
      </c>
      <c r="F263" s="63">
        <v>234101</v>
      </c>
      <c r="G263" s="59">
        <v>1337580</v>
      </c>
      <c r="H263" s="96">
        <f t="shared" si="3"/>
        <v>45298</v>
      </c>
    </row>
    <row r="264" spans="2:8" s="56" customFormat="1" x14ac:dyDescent="0.35">
      <c r="B264" s="39">
        <v>45301</v>
      </c>
      <c r="C264" s="57" t="s">
        <v>190</v>
      </c>
      <c r="D264" s="41" t="s">
        <v>20</v>
      </c>
      <c r="E264" s="38" t="s">
        <v>68</v>
      </c>
      <c r="F264" s="63">
        <v>234101</v>
      </c>
      <c r="G264" s="59">
        <v>2277057.8199999998</v>
      </c>
      <c r="H264" s="96">
        <f t="shared" si="3"/>
        <v>45332</v>
      </c>
    </row>
    <row r="265" spans="2:8" s="56" customFormat="1" x14ac:dyDescent="0.35">
      <c r="B265" s="39">
        <v>45301</v>
      </c>
      <c r="C265" s="57" t="s">
        <v>191</v>
      </c>
      <c r="D265" s="41" t="s">
        <v>20</v>
      </c>
      <c r="E265" s="38" t="s">
        <v>68</v>
      </c>
      <c r="F265" s="63">
        <v>234101</v>
      </c>
      <c r="G265" s="59">
        <v>11400</v>
      </c>
      <c r="H265" s="96">
        <f t="shared" si="3"/>
        <v>45332</v>
      </c>
    </row>
    <row r="266" spans="2:8" s="56" customFormat="1" x14ac:dyDescent="0.35">
      <c r="B266" s="39">
        <v>45307</v>
      </c>
      <c r="C266" s="57" t="s">
        <v>192</v>
      </c>
      <c r="D266" s="41" t="s">
        <v>20</v>
      </c>
      <c r="E266" s="38" t="s">
        <v>68</v>
      </c>
      <c r="F266" s="63">
        <v>234101</v>
      </c>
      <c r="G266" s="59">
        <v>292914</v>
      </c>
      <c r="H266" s="96">
        <f t="shared" si="3"/>
        <v>45338</v>
      </c>
    </row>
    <row r="267" spans="2:8" s="56" customFormat="1" x14ac:dyDescent="0.35">
      <c r="B267" s="39">
        <v>45294</v>
      </c>
      <c r="C267" s="57" t="s">
        <v>193</v>
      </c>
      <c r="D267" s="41" t="s">
        <v>20</v>
      </c>
      <c r="E267" s="38" t="s">
        <v>68</v>
      </c>
      <c r="F267" s="63">
        <v>234101</v>
      </c>
      <c r="G267" s="59">
        <v>355200</v>
      </c>
      <c r="H267" s="96">
        <f t="shared" si="3"/>
        <v>45325</v>
      </c>
    </row>
    <row r="268" spans="2:8" s="56" customFormat="1" x14ac:dyDescent="0.35">
      <c r="B268" s="39">
        <v>45310</v>
      </c>
      <c r="C268" s="57" t="s">
        <v>194</v>
      </c>
      <c r="D268" s="41" t="s">
        <v>20</v>
      </c>
      <c r="E268" s="38" t="s">
        <v>68</v>
      </c>
      <c r="F268" s="63">
        <v>234101</v>
      </c>
      <c r="G268" s="59">
        <v>270000</v>
      </c>
      <c r="H268" s="96">
        <f t="shared" si="3"/>
        <v>45341</v>
      </c>
    </row>
    <row r="269" spans="2:8" s="56" customFormat="1" x14ac:dyDescent="0.35">
      <c r="B269" s="39">
        <v>45327</v>
      </c>
      <c r="C269" s="72" t="s">
        <v>195</v>
      </c>
      <c r="D269" s="41" t="s">
        <v>20</v>
      </c>
      <c r="E269" s="37" t="s">
        <v>68</v>
      </c>
      <c r="F269" s="58">
        <v>234101</v>
      </c>
      <c r="G269" s="59">
        <v>49070</v>
      </c>
      <c r="H269" s="96">
        <f t="shared" si="3"/>
        <v>45356</v>
      </c>
    </row>
    <row r="270" spans="2:8" s="64" customFormat="1" x14ac:dyDescent="0.35">
      <c r="B270" s="39">
        <v>45327</v>
      </c>
      <c r="C270" s="72" t="s">
        <v>196</v>
      </c>
      <c r="D270" s="41" t="s">
        <v>20</v>
      </c>
      <c r="E270" s="37" t="s">
        <v>68</v>
      </c>
      <c r="F270" s="58">
        <v>234101</v>
      </c>
      <c r="G270" s="59">
        <v>1719621.7</v>
      </c>
      <c r="H270" s="96">
        <f t="shared" si="3"/>
        <v>45356</v>
      </c>
    </row>
    <row r="271" spans="2:8" s="64" customFormat="1" x14ac:dyDescent="0.35">
      <c r="B271" s="39">
        <v>45330</v>
      </c>
      <c r="C271" s="72" t="s">
        <v>197</v>
      </c>
      <c r="D271" s="41" t="s">
        <v>20</v>
      </c>
      <c r="E271" s="37" t="s">
        <v>68</v>
      </c>
      <c r="F271" s="58">
        <v>234101</v>
      </c>
      <c r="G271" s="59">
        <v>335664</v>
      </c>
      <c r="H271" s="96">
        <f t="shared" si="3"/>
        <v>45359</v>
      </c>
    </row>
    <row r="272" spans="2:8" s="56" customFormat="1" x14ac:dyDescent="0.35">
      <c r="B272" s="39">
        <v>45323</v>
      </c>
      <c r="C272" s="72" t="s">
        <v>198</v>
      </c>
      <c r="D272" s="41" t="s">
        <v>20</v>
      </c>
      <c r="E272" s="37" t="s">
        <v>68</v>
      </c>
      <c r="F272" s="58">
        <v>234101</v>
      </c>
      <c r="G272" s="59">
        <v>270000</v>
      </c>
      <c r="H272" s="96">
        <f t="shared" si="3"/>
        <v>45352</v>
      </c>
    </row>
    <row r="273" spans="2:8" s="56" customFormat="1" x14ac:dyDescent="0.35">
      <c r="B273" s="39">
        <v>45327</v>
      </c>
      <c r="C273" s="72" t="s">
        <v>199</v>
      </c>
      <c r="D273" s="41" t="s">
        <v>20</v>
      </c>
      <c r="E273" s="37" t="s">
        <v>68</v>
      </c>
      <c r="F273" s="58">
        <v>234101</v>
      </c>
      <c r="G273" s="59">
        <v>60142</v>
      </c>
      <c r="H273" s="96">
        <f t="shared" si="3"/>
        <v>45356</v>
      </c>
    </row>
    <row r="274" spans="2:8" s="56" customFormat="1" x14ac:dyDescent="0.35">
      <c r="B274" s="82">
        <v>45390</v>
      </c>
      <c r="C274" s="65" t="s">
        <v>261</v>
      </c>
      <c r="D274" s="69" t="s">
        <v>20</v>
      </c>
      <c r="E274" s="66" t="s">
        <v>23</v>
      </c>
      <c r="F274" s="67">
        <v>234101</v>
      </c>
      <c r="G274" s="59">
        <v>799800.5</v>
      </c>
      <c r="H274" s="96">
        <f t="shared" si="3"/>
        <v>45420</v>
      </c>
    </row>
    <row r="275" spans="2:8" s="56" customFormat="1" x14ac:dyDescent="0.35">
      <c r="B275" s="82">
        <v>45390</v>
      </c>
      <c r="C275" s="65" t="s">
        <v>262</v>
      </c>
      <c r="D275" s="69" t="s">
        <v>20</v>
      </c>
      <c r="E275" s="66" t="s">
        <v>23</v>
      </c>
      <c r="F275" s="67">
        <v>234101</v>
      </c>
      <c r="G275" s="59">
        <v>7344</v>
      </c>
      <c r="H275" s="96">
        <f t="shared" si="3"/>
        <v>45420</v>
      </c>
    </row>
    <row r="276" spans="2:8" s="56" customFormat="1" x14ac:dyDescent="0.35">
      <c r="B276" s="82">
        <v>45390</v>
      </c>
      <c r="C276" s="65" t="s">
        <v>263</v>
      </c>
      <c r="D276" s="69" t="s">
        <v>20</v>
      </c>
      <c r="E276" s="66" t="s">
        <v>23</v>
      </c>
      <c r="F276" s="67">
        <v>234101</v>
      </c>
      <c r="G276" s="59">
        <v>19168.88</v>
      </c>
      <c r="H276" s="96">
        <f t="shared" si="3"/>
        <v>45420</v>
      </c>
    </row>
    <row r="277" spans="2:8" s="64" customFormat="1" x14ac:dyDescent="0.35">
      <c r="B277" s="82">
        <v>45391</v>
      </c>
      <c r="C277" s="65" t="s">
        <v>264</v>
      </c>
      <c r="D277" s="69" t="s">
        <v>20</v>
      </c>
      <c r="E277" s="66" t="s">
        <v>23</v>
      </c>
      <c r="F277" s="67">
        <v>234101</v>
      </c>
      <c r="G277" s="59">
        <v>14326.56</v>
      </c>
      <c r="H277" s="96">
        <f t="shared" si="3"/>
        <v>45421</v>
      </c>
    </row>
    <row r="278" spans="2:8" s="56" customFormat="1" x14ac:dyDescent="0.35">
      <c r="B278" s="82">
        <v>45415</v>
      </c>
      <c r="C278" s="65" t="s">
        <v>265</v>
      </c>
      <c r="D278" s="69" t="s">
        <v>20</v>
      </c>
      <c r="E278" s="66" t="s">
        <v>23</v>
      </c>
      <c r="F278" s="67">
        <v>234101</v>
      </c>
      <c r="G278" s="59">
        <v>1857035.38</v>
      </c>
      <c r="H278" s="96">
        <f t="shared" si="3"/>
        <v>45446</v>
      </c>
    </row>
    <row r="279" spans="2:8" s="56" customFormat="1" x14ac:dyDescent="0.35">
      <c r="B279" s="82">
        <v>45415</v>
      </c>
      <c r="C279" s="65" t="s">
        <v>266</v>
      </c>
      <c r="D279" s="69" t="s">
        <v>20</v>
      </c>
      <c r="E279" s="66" t="s">
        <v>23</v>
      </c>
      <c r="F279" s="67">
        <v>234101</v>
      </c>
      <c r="G279" s="59">
        <v>16494</v>
      </c>
      <c r="H279" s="96">
        <f t="shared" si="3"/>
        <v>45446</v>
      </c>
    </row>
    <row r="280" spans="2:8" s="56" customFormat="1" x14ac:dyDescent="0.35">
      <c r="B280" s="82">
        <v>45419</v>
      </c>
      <c r="C280" s="65" t="s">
        <v>267</v>
      </c>
      <c r="D280" s="69" t="s">
        <v>20</v>
      </c>
      <c r="E280" s="66" t="s">
        <v>23</v>
      </c>
      <c r="F280" s="67">
        <v>234101</v>
      </c>
      <c r="G280" s="59">
        <v>137491.44</v>
      </c>
      <c r="H280" s="96">
        <f t="shared" si="3"/>
        <v>45450</v>
      </c>
    </row>
    <row r="281" spans="2:8" s="56" customFormat="1" x14ac:dyDescent="0.35">
      <c r="B281" s="82">
        <v>45415</v>
      </c>
      <c r="C281" s="65" t="s">
        <v>268</v>
      </c>
      <c r="D281" s="69" t="s">
        <v>20</v>
      </c>
      <c r="E281" s="66" t="s">
        <v>23</v>
      </c>
      <c r="F281" s="67">
        <v>234101</v>
      </c>
      <c r="G281" s="59">
        <v>5002.3999999999996</v>
      </c>
      <c r="H281" s="96">
        <f t="shared" si="3"/>
        <v>45446</v>
      </c>
    </row>
    <row r="282" spans="2:8" s="56" customFormat="1" x14ac:dyDescent="0.35">
      <c r="B282" s="82"/>
      <c r="C282" s="65"/>
      <c r="D282" s="69"/>
      <c r="E282" s="66"/>
      <c r="F282" s="67"/>
      <c r="G282" s="59"/>
      <c r="H282" s="96"/>
    </row>
    <row r="283" spans="2:8" s="56" customFormat="1" x14ac:dyDescent="0.35">
      <c r="B283" s="90"/>
      <c r="C283" s="91"/>
      <c r="D283" s="92"/>
      <c r="E283" s="93"/>
      <c r="F283" s="94"/>
      <c r="G283" s="109">
        <f>SUM(G259:G282)</f>
        <v>13930988.879999999</v>
      </c>
      <c r="H283" s="97"/>
    </row>
    <row r="284" spans="2:8" s="56" customFormat="1" x14ac:dyDescent="0.35">
      <c r="B284" s="82"/>
      <c r="C284" s="65"/>
      <c r="D284" s="69"/>
      <c r="E284" s="66"/>
      <c r="F284" s="67"/>
      <c r="G284" s="59"/>
      <c r="H284" s="96"/>
    </row>
    <row r="285" spans="2:8" s="56" customFormat="1" x14ac:dyDescent="0.35">
      <c r="B285" s="89">
        <v>43720</v>
      </c>
      <c r="C285" s="57" t="s">
        <v>200</v>
      </c>
      <c r="D285" s="41" t="s">
        <v>21</v>
      </c>
      <c r="E285" s="38" t="s">
        <v>47</v>
      </c>
      <c r="F285" s="38">
        <v>239201</v>
      </c>
      <c r="G285" s="59">
        <v>163725</v>
      </c>
      <c r="H285" s="96">
        <f>EDATE(B285,1)</f>
        <v>43750</v>
      </c>
    </row>
    <row r="286" spans="2:8" s="56" customFormat="1" x14ac:dyDescent="0.35">
      <c r="B286" s="89">
        <v>43787</v>
      </c>
      <c r="C286" s="57" t="s">
        <v>201</v>
      </c>
      <c r="D286" s="41" t="s">
        <v>21</v>
      </c>
      <c r="E286" s="38" t="s">
        <v>47</v>
      </c>
      <c r="F286" s="38">
        <v>239201</v>
      </c>
      <c r="G286" s="59">
        <v>122366</v>
      </c>
      <c r="H286" s="96">
        <f>EDATE(B286,1)</f>
        <v>43817</v>
      </c>
    </row>
    <row r="287" spans="2:8" s="56" customFormat="1" x14ac:dyDescent="0.35">
      <c r="B287" s="89">
        <v>43815</v>
      </c>
      <c r="C287" s="57" t="s">
        <v>202</v>
      </c>
      <c r="D287" s="41" t="s">
        <v>21</v>
      </c>
      <c r="E287" s="38" t="s">
        <v>47</v>
      </c>
      <c r="F287" s="38">
        <v>239201</v>
      </c>
      <c r="G287" s="59">
        <v>461214.8</v>
      </c>
      <c r="H287" s="96">
        <f>EDATE(B287,1)</f>
        <v>43846</v>
      </c>
    </row>
    <row r="288" spans="2:8" s="56" customFormat="1" x14ac:dyDescent="0.35">
      <c r="B288" s="89"/>
      <c r="C288" s="57"/>
      <c r="D288" s="41"/>
      <c r="E288" s="38"/>
      <c r="F288" s="38"/>
      <c r="G288" s="59"/>
      <c r="H288" s="96"/>
    </row>
    <row r="289" spans="2:8" s="56" customFormat="1" x14ac:dyDescent="0.35">
      <c r="B289" s="107"/>
      <c r="C289" s="98"/>
      <c r="D289" s="99"/>
      <c r="E289" s="93"/>
      <c r="F289" s="93"/>
      <c r="G289" s="109">
        <f>SUM(G285:G288)</f>
        <v>747305.8</v>
      </c>
      <c r="H289" s="97"/>
    </row>
    <row r="290" spans="2:8" s="56" customFormat="1" x14ac:dyDescent="0.35">
      <c r="B290" s="89"/>
      <c r="C290" s="57"/>
      <c r="D290" s="41"/>
      <c r="E290" s="38"/>
      <c r="F290" s="38"/>
      <c r="G290" s="59"/>
      <c r="H290" s="96"/>
    </row>
    <row r="291" spans="2:8" s="56" customFormat="1" x14ac:dyDescent="0.35">
      <c r="B291" s="82">
        <v>45453</v>
      </c>
      <c r="C291" s="65" t="s">
        <v>269</v>
      </c>
      <c r="D291" s="42" t="s">
        <v>62</v>
      </c>
      <c r="E291" s="66" t="s">
        <v>73</v>
      </c>
      <c r="F291" s="67">
        <v>239301</v>
      </c>
      <c r="G291" s="59">
        <v>198240</v>
      </c>
      <c r="H291" s="96">
        <f>EDATE(B291,1)</f>
        <v>45483</v>
      </c>
    </row>
    <row r="292" spans="2:8" s="56" customFormat="1" x14ac:dyDescent="0.35">
      <c r="B292" s="82"/>
      <c r="C292" s="65"/>
      <c r="D292" s="42"/>
      <c r="E292" s="66"/>
      <c r="F292" s="67"/>
      <c r="G292" s="59"/>
      <c r="H292" s="96"/>
    </row>
    <row r="293" spans="2:8" s="56" customFormat="1" x14ac:dyDescent="0.35">
      <c r="B293" s="90"/>
      <c r="C293" s="91"/>
      <c r="D293" s="105"/>
      <c r="E293" s="93"/>
      <c r="F293" s="94"/>
      <c r="G293" s="109">
        <f>SUM(G291:G292)</f>
        <v>198240</v>
      </c>
      <c r="H293" s="97"/>
    </row>
    <row r="294" spans="2:8" s="56" customFormat="1" x14ac:dyDescent="0.35">
      <c r="B294" s="82"/>
      <c r="C294" s="65"/>
      <c r="D294" s="42"/>
      <c r="E294" s="66"/>
      <c r="F294" s="67"/>
      <c r="G294" s="59"/>
      <c r="H294" s="96"/>
    </row>
    <row r="295" spans="2:8" s="56" customFormat="1" x14ac:dyDescent="0.35">
      <c r="B295" s="39">
        <v>43919</v>
      </c>
      <c r="C295" s="57" t="s">
        <v>203</v>
      </c>
      <c r="D295" s="40" t="s">
        <v>53</v>
      </c>
      <c r="E295" s="38" t="s">
        <v>58</v>
      </c>
      <c r="F295" s="38">
        <v>239201</v>
      </c>
      <c r="G295" s="59">
        <v>6844</v>
      </c>
      <c r="H295" s="96">
        <f>EDATE(B295,1)</f>
        <v>43950</v>
      </c>
    </row>
    <row r="296" spans="2:8" s="56" customFormat="1" x14ac:dyDescent="0.35">
      <c r="B296" s="39">
        <v>43920</v>
      </c>
      <c r="C296" s="57" t="s">
        <v>204</v>
      </c>
      <c r="D296" s="40" t="s">
        <v>53</v>
      </c>
      <c r="E296" s="38" t="s">
        <v>58</v>
      </c>
      <c r="F296" s="38">
        <v>239201</v>
      </c>
      <c r="G296" s="59">
        <v>92925</v>
      </c>
      <c r="H296" s="96">
        <f>EDATE(B296,1)</f>
        <v>43951</v>
      </c>
    </row>
    <row r="297" spans="2:8" s="64" customFormat="1" x14ac:dyDescent="0.35">
      <c r="B297" s="39">
        <v>45413</v>
      </c>
      <c r="C297" s="36" t="s">
        <v>205</v>
      </c>
      <c r="D297" s="43" t="s">
        <v>53</v>
      </c>
      <c r="E297" s="38" t="s">
        <v>212</v>
      </c>
      <c r="F297" s="63">
        <v>227208</v>
      </c>
      <c r="G297" s="59">
        <v>1439714.5699999998</v>
      </c>
      <c r="H297" s="96">
        <f>EDATE(B297,1)</f>
        <v>45444</v>
      </c>
    </row>
    <row r="298" spans="2:8" s="64" customFormat="1" x14ac:dyDescent="0.35">
      <c r="B298" s="39"/>
      <c r="C298" s="36"/>
      <c r="D298" s="43"/>
      <c r="E298" s="38"/>
      <c r="F298" s="63"/>
      <c r="G298" s="59"/>
      <c r="H298" s="96"/>
    </row>
    <row r="299" spans="2:8" s="64" customFormat="1" x14ac:dyDescent="0.35">
      <c r="B299" s="90"/>
      <c r="C299" s="91"/>
      <c r="D299" s="92"/>
      <c r="E299" s="93"/>
      <c r="F299" s="94"/>
      <c r="G299" s="109">
        <f>SUM(G295:G298)</f>
        <v>1539483.5699999998</v>
      </c>
      <c r="H299" s="97"/>
    </row>
    <row r="300" spans="2:8" s="64" customFormat="1" x14ac:dyDescent="0.35">
      <c r="B300" s="39"/>
      <c r="C300" s="36"/>
      <c r="D300" s="43"/>
      <c r="E300" s="38"/>
      <c r="F300" s="63"/>
      <c r="G300" s="59"/>
      <c r="H300" s="96"/>
    </row>
    <row r="301" spans="2:8" s="56" customFormat="1" x14ac:dyDescent="0.35">
      <c r="B301" s="39">
        <v>45418</v>
      </c>
      <c r="C301" s="36" t="s">
        <v>206</v>
      </c>
      <c r="D301" s="43" t="s">
        <v>84</v>
      </c>
      <c r="E301" s="38" t="s">
        <v>73</v>
      </c>
      <c r="F301" s="63">
        <v>239301</v>
      </c>
      <c r="G301" s="59">
        <v>51919.44</v>
      </c>
      <c r="H301" s="96">
        <f>EDATE(B301,1)</f>
        <v>45449</v>
      </c>
    </row>
    <row r="302" spans="2:8" s="56" customFormat="1" x14ac:dyDescent="0.35">
      <c r="B302" s="39"/>
      <c r="C302" s="36"/>
      <c r="D302" s="43"/>
      <c r="E302" s="38"/>
      <c r="F302" s="63"/>
      <c r="G302" s="59"/>
      <c r="H302" s="96"/>
    </row>
    <row r="303" spans="2:8" s="56" customFormat="1" x14ac:dyDescent="0.35">
      <c r="B303" s="90"/>
      <c r="C303" s="91"/>
      <c r="D303" s="92"/>
      <c r="E303" s="93"/>
      <c r="F303" s="94"/>
      <c r="G303" s="109">
        <f>SUM(G301:G302)</f>
        <v>51919.44</v>
      </c>
      <c r="H303" s="97"/>
    </row>
    <row r="304" spans="2:8" s="56" customFormat="1" x14ac:dyDescent="0.35">
      <c r="B304" s="39"/>
      <c r="C304" s="36"/>
      <c r="D304" s="43"/>
      <c r="E304" s="38"/>
      <c r="F304" s="63"/>
      <c r="G304" s="59"/>
      <c r="H304" s="96"/>
    </row>
    <row r="305" spans="2:8" s="56" customFormat="1" x14ac:dyDescent="0.35">
      <c r="B305" s="82">
        <v>45446</v>
      </c>
      <c r="C305" s="83" t="s">
        <v>270</v>
      </c>
      <c r="D305" s="86" t="s">
        <v>290</v>
      </c>
      <c r="E305" s="66" t="s">
        <v>69</v>
      </c>
      <c r="F305" s="67">
        <v>231101</v>
      </c>
      <c r="G305" s="59">
        <v>177600</v>
      </c>
      <c r="H305" s="96">
        <f>EDATE(B305,1)</f>
        <v>45476</v>
      </c>
    </row>
    <row r="306" spans="2:8" s="56" customFormat="1" x14ac:dyDescent="0.35">
      <c r="B306" s="82"/>
      <c r="C306" s="83"/>
      <c r="D306" s="86"/>
      <c r="E306" s="66"/>
      <c r="F306" s="67"/>
      <c r="G306" s="59"/>
      <c r="H306" s="96"/>
    </row>
    <row r="307" spans="2:8" s="56" customFormat="1" x14ac:dyDescent="0.35">
      <c r="B307" s="90"/>
      <c r="C307" s="101"/>
      <c r="D307" s="102"/>
      <c r="E307" s="93"/>
      <c r="F307" s="94"/>
      <c r="G307" s="109">
        <f>SUM(G305:G306)</f>
        <v>177600</v>
      </c>
      <c r="H307" s="97"/>
    </row>
    <row r="308" spans="2:8" s="56" customFormat="1" x14ac:dyDescent="0.35">
      <c r="B308" s="82"/>
      <c r="C308" s="83"/>
      <c r="D308" s="86"/>
      <c r="E308" s="66"/>
      <c r="F308" s="67"/>
      <c r="G308" s="59"/>
      <c r="H308" s="96"/>
    </row>
    <row r="309" spans="2:8" s="56" customFormat="1" x14ac:dyDescent="0.35">
      <c r="B309" s="82">
        <v>45449</v>
      </c>
      <c r="C309" s="65" t="s">
        <v>271</v>
      </c>
      <c r="D309" s="69" t="s">
        <v>63</v>
      </c>
      <c r="E309" s="66" t="s">
        <v>295</v>
      </c>
      <c r="F309" s="67">
        <v>234101</v>
      </c>
      <c r="G309" s="59">
        <v>120000</v>
      </c>
      <c r="H309" s="96">
        <f>EDATE(B309,1)</f>
        <v>45479</v>
      </c>
    </row>
    <row r="310" spans="2:8" s="56" customFormat="1" x14ac:dyDescent="0.35">
      <c r="B310" s="82"/>
      <c r="C310" s="65"/>
      <c r="D310" s="69"/>
      <c r="E310" s="66"/>
      <c r="F310" s="67"/>
      <c r="G310" s="59"/>
      <c r="H310" s="96"/>
    </row>
    <row r="311" spans="2:8" s="56" customFormat="1" x14ac:dyDescent="0.35">
      <c r="B311" s="90"/>
      <c r="C311" s="91"/>
      <c r="D311" s="92"/>
      <c r="E311" s="93"/>
      <c r="F311" s="94"/>
      <c r="G311" s="109">
        <f>SUM(G309:G310)</f>
        <v>120000</v>
      </c>
      <c r="H311" s="97"/>
    </row>
    <row r="312" spans="2:8" s="56" customFormat="1" x14ac:dyDescent="0.35">
      <c r="B312" s="82"/>
      <c r="C312" s="65"/>
      <c r="D312" s="69"/>
      <c r="E312" s="66"/>
      <c r="F312" s="67"/>
      <c r="G312" s="59"/>
      <c r="H312" s="96"/>
    </row>
    <row r="313" spans="2:8" s="56" customFormat="1" x14ac:dyDescent="0.35">
      <c r="B313" s="82">
        <v>45446</v>
      </c>
      <c r="C313" s="65" t="s">
        <v>272</v>
      </c>
      <c r="D313" s="69" t="s">
        <v>291</v>
      </c>
      <c r="E313" s="66" t="s">
        <v>294</v>
      </c>
      <c r="F313" s="67">
        <v>239301</v>
      </c>
      <c r="G313" s="59">
        <v>51080.13</v>
      </c>
      <c r="H313" s="96">
        <f>EDATE(B313,1)</f>
        <v>45476</v>
      </c>
    </row>
    <row r="314" spans="2:8" s="56" customFormat="1" x14ac:dyDescent="0.35">
      <c r="B314" s="82">
        <v>45449</v>
      </c>
      <c r="C314" s="65" t="s">
        <v>273</v>
      </c>
      <c r="D314" s="69" t="s">
        <v>291</v>
      </c>
      <c r="E314" s="66" t="s">
        <v>73</v>
      </c>
      <c r="F314" s="67">
        <v>239301</v>
      </c>
      <c r="G314" s="59">
        <v>58975</v>
      </c>
      <c r="H314" s="96">
        <f>EDATE(B314,1)</f>
        <v>45479</v>
      </c>
    </row>
    <row r="315" spans="2:8" s="56" customFormat="1" x14ac:dyDescent="0.35">
      <c r="B315" s="82"/>
      <c r="C315" s="65"/>
      <c r="D315" s="69"/>
      <c r="E315" s="66"/>
      <c r="F315" s="67"/>
      <c r="G315" s="59"/>
      <c r="H315" s="96"/>
    </row>
    <row r="316" spans="2:8" s="56" customFormat="1" x14ac:dyDescent="0.35">
      <c r="B316" s="90"/>
      <c r="C316" s="91"/>
      <c r="D316" s="92"/>
      <c r="E316" s="93"/>
      <c r="F316" s="94"/>
      <c r="G316" s="109">
        <f>SUM(G313:G315)</f>
        <v>110055.13</v>
      </c>
      <c r="H316" s="97"/>
    </row>
    <row r="317" spans="2:8" s="56" customFormat="1" x14ac:dyDescent="0.35">
      <c r="B317" s="82"/>
      <c r="C317" s="65"/>
      <c r="D317" s="69"/>
      <c r="E317" s="66"/>
      <c r="F317" s="67"/>
      <c r="G317" s="59"/>
      <c r="H317" s="96"/>
    </row>
    <row r="318" spans="2:8" s="56" customFormat="1" x14ac:dyDescent="0.35">
      <c r="B318" s="39">
        <v>42067</v>
      </c>
      <c r="C318" s="72" t="s">
        <v>207</v>
      </c>
      <c r="D318" s="37" t="s">
        <v>22</v>
      </c>
      <c r="E318" s="38" t="s">
        <v>57</v>
      </c>
      <c r="F318" s="38">
        <v>227202</v>
      </c>
      <c r="G318" s="59">
        <v>13003.6</v>
      </c>
      <c r="H318" s="96">
        <f>EDATE(B318,1)</f>
        <v>42098</v>
      </c>
    </row>
    <row r="319" spans="2:8" s="56" customFormat="1" x14ac:dyDescent="0.35">
      <c r="B319" s="39">
        <v>42068</v>
      </c>
      <c r="C319" s="72" t="s">
        <v>208</v>
      </c>
      <c r="D319" s="37" t="s">
        <v>22</v>
      </c>
      <c r="E319" s="38" t="s">
        <v>57</v>
      </c>
      <c r="F319" s="38">
        <v>227202</v>
      </c>
      <c r="G319" s="59">
        <v>10909.1</v>
      </c>
      <c r="H319" s="96">
        <f>EDATE(B319,1)</f>
        <v>42099</v>
      </c>
    </row>
    <row r="320" spans="2:8" s="56" customFormat="1" x14ac:dyDescent="0.35">
      <c r="B320" s="39"/>
      <c r="C320" s="72"/>
      <c r="D320" s="37"/>
      <c r="E320" s="38"/>
      <c r="F320" s="38"/>
      <c r="G320" s="59"/>
      <c r="H320" s="96"/>
    </row>
    <row r="321" spans="2:8" s="56" customFormat="1" x14ac:dyDescent="0.35">
      <c r="B321" s="90"/>
      <c r="C321" s="101"/>
      <c r="D321" s="104"/>
      <c r="E321" s="93"/>
      <c r="F321" s="93"/>
      <c r="G321" s="109">
        <f>SUM(G318:G320)</f>
        <v>23912.7</v>
      </c>
      <c r="H321" s="97"/>
    </row>
    <row r="322" spans="2:8" s="56" customFormat="1" x14ac:dyDescent="0.35">
      <c r="B322" s="39"/>
      <c r="C322" s="72"/>
      <c r="D322" s="37"/>
      <c r="E322" s="38"/>
      <c r="F322" s="38"/>
      <c r="G322" s="59"/>
      <c r="H322" s="96"/>
    </row>
    <row r="323" spans="2:8" s="56" customFormat="1" x14ac:dyDescent="0.35">
      <c r="B323" s="39">
        <v>45414</v>
      </c>
      <c r="C323" s="36" t="s">
        <v>209</v>
      </c>
      <c r="D323" s="43" t="s">
        <v>71</v>
      </c>
      <c r="E323" s="38" t="s">
        <v>72</v>
      </c>
      <c r="F323" s="63">
        <v>237203</v>
      </c>
      <c r="G323" s="59">
        <v>284210.96000000002</v>
      </c>
      <c r="H323" s="96">
        <f>EDATE(B323,1)</f>
        <v>45445</v>
      </c>
    </row>
    <row r="324" spans="2:8" s="56" customFormat="1" x14ac:dyDescent="0.35">
      <c r="B324" s="68">
        <v>45446</v>
      </c>
      <c r="C324" s="83" t="s">
        <v>274</v>
      </c>
      <c r="D324" s="86" t="s">
        <v>71</v>
      </c>
      <c r="E324" s="38" t="s">
        <v>72</v>
      </c>
      <c r="F324" s="63">
        <v>237203</v>
      </c>
      <c r="G324" s="59">
        <v>24375.14</v>
      </c>
      <c r="H324" s="96">
        <f>EDATE(B324,1)</f>
        <v>45476</v>
      </c>
    </row>
    <row r="325" spans="2:8" s="56" customFormat="1" x14ac:dyDescent="0.35">
      <c r="B325" s="82">
        <v>45446</v>
      </c>
      <c r="C325" s="65" t="s">
        <v>275</v>
      </c>
      <c r="D325" s="69" t="s">
        <v>71</v>
      </c>
      <c r="E325" s="66" t="s">
        <v>70</v>
      </c>
      <c r="F325" s="67">
        <v>237203</v>
      </c>
      <c r="G325" s="59">
        <v>286706.76</v>
      </c>
      <c r="H325" s="96">
        <f>EDATE(B325,1)</f>
        <v>45476</v>
      </c>
    </row>
    <row r="326" spans="2:8" s="56" customFormat="1" x14ac:dyDescent="0.35">
      <c r="B326" s="82">
        <v>45449</v>
      </c>
      <c r="C326" s="65" t="s">
        <v>276</v>
      </c>
      <c r="D326" s="69" t="s">
        <v>71</v>
      </c>
      <c r="E326" s="66" t="s">
        <v>72</v>
      </c>
      <c r="F326" s="67">
        <v>237203</v>
      </c>
      <c r="G326" s="59">
        <v>609572.52</v>
      </c>
      <c r="H326" s="96">
        <f>EDATE(B326,1)</f>
        <v>45479</v>
      </c>
    </row>
    <row r="327" spans="2:8" s="56" customFormat="1" x14ac:dyDescent="0.35">
      <c r="B327" s="82"/>
      <c r="C327" s="65"/>
      <c r="D327" s="69"/>
      <c r="E327" s="66"/>
      <c r="F327" s="67"/>
      <c r="G327" s="59"/>
      <c r="H327" s="96"/>
    </row>
    <row r="328" spans="2:8" s="56" customFormat="1" x14ac:dyDescent="0.35">
      <c r="B328" s="90"/>
      <c r="C328" s="91"/>
      <c r="D328" s="92"/>
      <c r="E328" s="93"/>
      <c r="F328" s="94"/>
      <c r="G328" s="109">
        <f>SUM(G323:G327)</f>
        <v>1204865.3800000001</v>
      </c>
      <c r="H328" s="97"/>
    </row>
    <row r="329" spans="2:8" s="56" customFormat="1" x14ac:dyDescent="0.35">
      <c r="B329" s="82"/>
      <c r="C329" s="65"/>
      <c r="D329" s="69"/>
      <c r="E329" s="66"/>
      <c r="F329" s="67"/>
      <c r="G329" s="59"/>
      <c r="H329" s="96"/>
    </row>
    <row r="330" spans="2:8" s="56" customFormat="1" x14ac:dyDescent="0.35">
      <c r="B330" s="82">
        <v>45414</v>
      </c>
      <c r="C330" s="65" t="s">
        <v>161</v>
      </c>
      <c r="D330" s="69" t="s">
        <v>292</v>
      </c>
      <c r="E330" s="66" t="s">
        <v>301</v>
      </c>
      <c r="F330" s="67">
        <v>237102</v>
      </c>
      <c r="G330" s="59">
        <v>393200</v>
      </c>
      <c r="H330" s="96">
        <f>EDATE(B330,1)</f>
        <v>45445</v>
      </c>
    </row>
    <row r="331" spans="2:8" s="56" customFormat="1" x14ac:dyDescent="0.35">
      <c r="B331" s="62"/>
      <c r="C331" s="36"/>
      <c r="D331" s="43"/>
      <c r="E331" s="38"/>
      <c r="F331" s="63"/>
      <c r="G331" s="59"/>
      <c r="H331" s="51"/>
    </row>
    <row r="332" spans="2:8" s="56" customFormat="1" x14ac:dyDescent="0.35">
      <c r="B332" s="108"/>
      <c r="C332" s="91"/>
      <c r="D332" s="92"/>
      <c r="E332" s="93"/>
      <c r="F332" s="94"/>
      <c r="G332" s="109">
        <f>SUM(G330:G331)</f>
        <v>393200</v>
      </c>
      <c r="H332" s="95"/>
    </row>
    <row r="333" spans="2:8" s="64" customFormat="1" x14ac:dyDescent="0.35">
      <c r="B333" s="62"/>
      <c r="C333" s="36"/>
      <c r="D333" s="43"/>
      <c r="E333" s="38"/>
      <c r="F333" s="63"/>
      <c r="G333" s="59"/>
      <c r="H333" s="51"/>
    </row>
    <row r="334" spans="2:8" x14ac:dyDescent="0.35">
      <c r="B334" s="12"/>
      <c r="C334" s="14"/>
      <c r="D334" s="17"/>
      <c r="E334" s="37"/>
      <c r="F334" s="21"/>
      <c r="G334" s="19"/>
      <c r="H334" s="52"/>
    </row>
    <row r="335" spans="2:8" s="70" customFormat="1" x14ac:dyDescent="0.35">
      <c r="B335" s="75"/>
      <c r="C335" s="76"/>
      <c r="D335" s="77"/>
      <c r="E335" s="78"/>
      <c r="F335" s="79"/>
      <c r="G335" s="80">
        <f>G16+G67+G71+G77+G81+G93+G120+G126+G130+G134+G139+G150+G155+G159+G164+G168+G175+G179+G183+G188+G192+G196+G200+G204+G208+G213+G217+G223+G227+G245+G249+G253+G257+G283+G289+G293+G299+G303+G307+G311+G316+G321+G328+G332</f>
        <v>35857240.140000001</v>
      </c>
      <c r="H335" s="81"/>
    </row>
    <row r="336" spans="2:8" x14ac:dyDescent="0.35">
      <c r="B336" s="115"/>
      <c r="C336" s="116"/>
      <c r="D336" s="116"/>
      <c r="E336" s="117"/>
      <c r="F336" s="49"/>
      <c r="G336" s="13"/>
      <c r="H336" s="52"/>
    </row>
    <row r="337" spans="2:7" x14ac:dyDescent="0.35">
      <c r="B337" s="24"/>
      <c r="C337" s="15"/>
      <c r="D337" s="15"/>
      <c r="E337" s="15"/>
      <c r="F337" s="50"/>
      <c r="G337" s="16"/>
    </row>
    <row r="338" spans="2:7" x14ac:dyDescent="0.2">
      <c r="G338" s="31"/>
    </row>
    <row r="339" spans="2:7" x14ac:dyDescent="0.2">
      <c r="G339" s="31"/>
    </row>
    <row r="340" spans="2:7" x14ac:dyDescent="0.2">
      <c r="C340" s="10" t="s">
        <v>214</v>
      </c>
      <c r="E340" s="10" t="s">
        <v>215</v>
      </c>
      <c r="F340" s="110" t="s">
        <v>15</v>
      </c>
      <c r="G340" s="110"/>
    </row>
    <row r="341" spans="2:7" x14ac:dyDescent="0.2">
      <c r="C341" s="9" t="s">
        <v>59</v>
      </c>
      <c r="E341" s="9" t="s">
        <v>48</v>
      </c>
      <c r="F341" s="111" t="s">
        <v>49</v>
      </c>
      <c r="G341" s="111"/>
    </row>
    <row r="342" spans="2:7" x14ac:dyDescent="0.2">
      <c r="C342" s="9" t="s">
        <v>8</v>
      </c>
      <c r="E342" s="9" t="s">
        <v>9</v>
      </c>
      <c r="F342" s="111" t="s">
        <v>10</v>
      </c>
      <c r="G342" s="111"/>
    </row>
    <row r="343" spans="2:7" x14ac:dyDescent="0.2">
      <c r="E343" s="9"/>
      <c r="G343" s="32"/>
    </row>
    <row r="344" spans="2:7" x14ac:dyDescent="0.2">
      <c r="F344" s="11"/>
    </row>
    <row r="347" spans="2:7" x14ac:dyDescent="0.2">
      <c r="E347" s="48"/>
    </row>
  </sheetData>
  <mergeCells count="16">
    <mergeCell ref="H10:H12"/>
    <mergeCell ref="B2:H2"/>
    <mergeCell ref="B3:H3"/>
    <mergeCell ref="B4:H4"/>
    <mergeCell ref="B5:H5"/>
    <mergeCell ref="B6:H6"/>
    <mergeCell ref="B7:H7"/>
    <mergeCell ref="C9:D9"/>
    <mergeCell ref="F340:G340"/>
    <mergeCell ref="F342:G342"/>
    <mergeCell ref="B10:B12"/>
    <mergeCell ref="C10:C12"/>
    <mergeCell ref="F10:F12"/>
    <mergeCell ref="G10:G12"/>
    <mergeCell ref="B336:E336"/>
    <mergeCell ref="F341:G341"/>
  </mergeCells>
  <pageMargins left="0.19685039370078741" right="0.19685039370078741" top="0.19685039370078741" bottom="0.19685039370078741" header="0.31496062992125984" footer="0.31496062992125984"/>
  <pageSetup scale="5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Cuenta Suplidores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Paola Isabel. Sanchez Alvarez</cp:lastModifiedBy>
  <cp:lastPrinted>2024-07-10T12:26:24Z</cp:lastPrinted>
  <dcterms:created xsi:type="dcterms:W3CDTF">2006-07-11T17:39:34Z</dcterms:created>
  <dcterms:modified xsi:type="dcterms:W3CDTF">2024-07-18T17:04:42Z</dcterms:modified>
</cp:coreProperties>
</file>