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ÑO 2024\NOVIEMBRE 2024\"/>
    </mc:Choice>
  </mc:AlternateContent>
  <bookViews>
    <workbookView xWindow="0" yWindow="0" windowWidth="19200" windowHeight="11595" tabRatio="601"/>
  </bookViews>
  <sheets>
    <sheet name="Estado de Cuenta Suplidores" sheetId="2" r:id="rId1"/>
  </sheets>
  <definedNames>
    <definedName name="_xlnm._FilterDatabase" localSheetId="0" hidden="1">'Estado de Cuenta Suplidores'!$B$13:$H$129</definedName>
  </definedNames>
  <calcPr calcId="152511"/>
</workbook>
</file>

<file path=xl/calcChain.xml><?xml version="1.0" encoding="utf-8"?>
<calcChain xmlns="http://schemas.openxmlformats.org/spreadsheetml/2006/main">
  <c r="G45" i="2" l="1"/>
  <c r="G72" i="2"/>
  <c r="G78" i="2"/>
  <c r="G85" i="2"/>
  <c r="G89" i="2"/>
  <c r="G107" i="2"/>
  <c r="G113" i="2"/>
  <c r="G118" i="2"/>
  <c r="G123" i="2"/>
  <c r="H65" i="2"/>
  <c r="H66" i="2"/>
  <c r="H111" i="2"/>
  <c r="H115" i="2"/>
  <c r="H103" i="2"/>
  <c r="H104" i="2"/>
  <c r="H82" i="2"/>
  <c r="H83" i="2"/>
  <c r="H97" i="2"/>
  <c r="H98" i="2"/>
  <c r="H87" i="2"/>
  <c r="H91" i="2"/>
  <c r="H76" i="2"/>
  <c r="H80" i="2"/>
  <c r="H70" i="2"/>
  <c r="H74" i="2"/>
  <c r="H15" i="2"/>
  <c r="H16" i="2"/>
  <c r="H105" i="2"/>
  <c r="H109" i="2"/>
  <c r="H100" i="2"/>
  <c r="H101" i="2"/>
  <c r="H95" i="2"/>
  <c r="H96" i="2"/>
  <c r="H92" i="2"/>
  <c r="H93" i="2"/>
  <c r="H17" i="2"/>
  <c r="H18" i="2"/>
  <c r="H120" i="2"/>
  <c r="H121" i="2"/>
  <c r="H102" i="2"/>
  <c r="H110" i="2"/>
  <c r="H19" i="2"/>
  <c r="H20" i="2"/>
  <c r="H25" i="2"/>
  <c r="H26" i="2"/>
  <c r="H22" i="2"/>
  <c r="H23" i="2"/>
  <c r="H21" i="2"/>
  <c r="H24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7" i="2"/>
  <c r="H68" i="2"/>
  <c r="H69" i="2"/>
  <c r="H75" i="2"/>
  <c r="H81" i="2"/>
  <c r="H94" i="2"/>
  <c r="H99" i="2"/>
  <c r="H116" i="2"/>
  <c r="H14" i="2"/>
  <c r="G127" i="2"/>
</calcChain>
</file>

<file path=xl/sharedStrings.xml><?xml version="1.0" encoding="utf-8"?>
<sst xmlns="http://schemas.openxmlformats.org/spreadsheetml/2006/main" count="275" uniqueCount="146">
  <si>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</si>
  <si>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</si>
  <si>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</si>
  <si>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</si>
  <si>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</si>
  <si>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</si>
  <si>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</si>
  <si>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HOSPITAL MATERNO DR REYNALDO ALMANZAR</t>
  </si>
  <si>
    <t xml:space="preserve">           HECHO POR.</t>
  </si>
  <si>
    <t xml:space="preserve">       REVISADO POR. </t>
  </si>
  <si>
    <t>AUTORIZADO POR.</t>
  </si>
  <si>
    <t>SERVICIO NACIONAL DE SALUD</t>
  </si>
  <si>
    <t>SERVICIO REGIONAL DE SALUD METROPOLITANO</t>
  </si>
  <si>
    <t>CUIDAD SANITARIA DRA. ANDREA EVANGELINA RODRIGUEZ PEROZO</t>
  </si>
  <si>
    <t>RNC 4-30-12802-3</t>
  </si>
  <si>
    <t>Licdo. Geraldo A. Acosta</t>
  </si>
  <si>
    <t>CDL COMUNICACIONES,SRL</t>
  </si>
  <si>
    <t>FUMIGADORA ISABEL VALLEJO</t>
  </si>
  <si>
    <t>GLOBAL SERVIC, SRL</t>
  </si>
  <si>
    <t>OFFICART</t>
  </si>
  <si>
    <t>PUNTA CANA INTERPRAY</t>
  </si>
  <si>
    <t xml:space="preserve">SUPREME </t>
  </si>
  <si>
    <t>COMPRA DE MEDICAMENTOS</t>
  </si>
  <si>
    <t>COMPRA DE INSUMOS MEDICOS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</si>
  <si>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</si>
  <si>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</si>
  <si>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</si>
  <si>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</si>
  <si>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</si>
  <si>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</si>
  <si>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</si>
  <si>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</si>
  <si>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</si>
  <si>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</si>
  <si>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</si>
  <si>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</si>
  <si>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</si>
  <si>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</si>
  <si>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</si>
  <si>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</si>
  <si>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</si>
  <si>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</si>
  <si>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</si>
  <si>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</si>
  <si>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</si>
  <si>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</si>
  <si>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COMPRA DE MATERIAL GASTABLE</t>
  </si>
  <si>
    <t>Gerente De Contabilidad</t>
  </si>
  <si>
    <t>Subdirector Administrativo y Financiero</t>
  </si>
  <si>
    <t>R&amp;R MANTENIMIENTO, SRL</t>
  </si>
  <si>
    <t>COMPRA MED, SRL</t>
  </si>
  <si>
    <t>SERVICIO DE FUMIGACIÓN</t>
  </si>
  <si>
    <t>COMPRA DE MATERIALES DE OFICINA</t>
  </si>
  <si>
    <t>REPARACIÓN DE IMPRESORA</t>
  </si>
  <si>
    <t>COMPRA DE INSMOS DE OFICINA</t>
  </si>
  <si>
    <t>Enc. Interina De Cuentas por Pagar</t>
  </si>
  <si>
    <t>COMPRA OXIGENO</t>
  </si>
  <si>
    <t>COMPRA DE PRODUCTOS QUIMICOS</t>
  </si>
  <si>
    <t>AIR LIQUIDE DOMINICANA, SAS</t>
  </si>
  <si>
    <t>B1500021586</t>
  </si>
  <si>
    <t>B1500021588</t>
  </si>
  <si>
    <t>B1500021737</t>
  </si>
  <si>
    <t>B1500021738</t>
  </si>
  <si>
    <t>B1500021748</t>
  </si>
  <si>
    <t>B1500020939</t>
  </si>
  <si>
    <t>B1500021203</t>
  </si>
  <si>
    <t>B1500021231</t>
  </si>
  <si>
    <t>B1500021322</t>
  </si>
  <si>
    <t>B1500021354</t>
  </si>
  <si>
    <t>B1500021428</t>
  </si>
  <si>
    <t>B1500021435</t>
  </si>
  <si>
    <t>B1500022036</t>
  </si>
  <si>
    <t>B1500022030</t>
  </si>
  <si>
    <t>B1500021962</t>
  </si>
  <si>
    <t>B1500021860</t>
  </si>
  <si>
    <t>B1500022116</t>
  </si>
  <si>
    <t>B1500022077</t>
  </si>
  <si>
    <t>B1500022064</t>
  </si>
  <si>
    <t>B1500021988</t>
  </si>
  <si>
    <t>B1500021465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</si>
  <si>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</si>
  <si>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</si>
  <si>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</si>
  <si>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</si>
  <si>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</si>
  <si>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</si>
  <si>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</si>
  <si>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</si>
  <si>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</si>
  <si>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A010010010100004946</t>
  </si>
  <si>
    <t>A010010011500001122</t>
  </si>
  <si>
    <t>A010010011500001150</t>
  </si>
  <si>
    <t>A010010011500001138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</si>
  <si>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</si>
  <si>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</si>
  <si>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</si>
  <si>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</si>
  <si>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</si>
  <si>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</si>
  <si>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</si>
  <si>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</si>
  <si>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</si>
  <si>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</si>
  <si>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</si>
  <si>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</si>
  <si>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</si>
  <si>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</si>
  <si>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</si>
  <si>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</si>
  <si>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</si>
  <si>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</si>
  <si>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</si>
  <si>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</si>
  <si>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B1500000010</t>
  </si>
  <si>
    <t>B1500000011</t>
  </si>
  <si>
    <t>B1500000015</t>
  </si>
  <si>
    <t>B1500000170</t>
  </si>
  <si>
    <t>B1500000172</t>
  </si>
  <si>
    <t>B1500000173</t>
  </si>
  <si>
    <t>B1500000171</t>
  </si>
  <si>
    <t>B1500000087</t>
  </si>
  <si>
    <t>B1500000058</t>
  </si>
  <si>
    <t>B1500000071</t>
  </si>
  <si>
    <t>B1500000070</t>
  </si>
  <si>
    <t>B1500000068</t>
  </si>
  <si>
    <t>B1500000077</t>
  </si>
  <si>
    <t>B1500000079</t>
  </si>
  <si>
    <t>B1500000095</t>
  </si>
  <si>
    <t>B1500000123</t>
  </si>
  <si>
    <t>B1500000119</t>
  </si>
  <si>
    <t>B1500000122</t>
  </si>
  <si>
    <t>B1500000120</t>
  </si>
  <si>
    <t>B1500000121</t>
  </si>
  <si>
    <t>B1500000124</t>
  </si>
  <si>
    <t>B1500000141</t>
  </si>
  <si>
    <t>B1500000097</t>
  </si>
  <si>
    <t>B1500000112</t>
  </si>
  <si>
    <t>B1500000116</t>
  </si>
  <si>
    <t>B1500000162</t>
  </si>
  <si>
    <t>B1500000163</t>
  </si>
  <si>
    <t>A010010011500000107</t>
  </si>
  <si>
    <t>A010010011500000118</t>
  </si>
  <si>
    <t xml:space="preserve">Licda. Katherine Almanzar </t>
  </si>
  <si>
    <t>Licda. Luz Maireny Gonzalez</t>
  </si>
  <si>
    <t>CUENTA POR PAGAR A PROVEEDORES AL 30 NOVIEMBRE AÑO 2024</t>
  </si>
  <si>
    <r>
      <t>Correspondiente al mes de Noviembre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</si>
</sst>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yy;@"/>
    <numFmt numFmtId="203" formatCode="d/mm/yyyy;@"/>
  </numFmts>
  <fonts count="2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/>
    </xf>
    <xf numFmtId="43" fontId="20" fillId="2" borderId="1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3" fontId="20" fillId="2" borderId="0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43" fontId="21" fillId="2" borderId="1" xfId="3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43" fontId="0" fillId="2" borderId="0" xfId="0" applyNumberForma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23" fillId="2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1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18" fillId="2" borderId="1" xfId="1" applyNumberFormat="1" applyFont="1" applyFill="1" applyBorder="1" applyAlignment="1">
      <alignment horizontal="center" wrapText="1"/>
    </xf>
    <xf numFmtId="43" fontId="18" fillId="2" borderId="0" xfId="1" applyNumberFormat="1" applyFont="1" applyFill="1" applyBorder="1" applyAlignment="1">
      <alignment horizontal="center" wrapText="1"/>
    </xf>
    <xf numFmtId="203" fontId="1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4" fontId="23" fillId="2" borderId="1" xfId="0" applyNumberFormat="1" applyFont="1" applyFill="1" applyBorder="1" applyAlignment="1">
      <alignment horizontal="right"/>
    </xf>
    <xf numFmtId="43" fontId="23" fillId="2" borderId="1" xfId="4" applyFont="1" applyFill="1" applyBorder="1" applyAlignment="1">
      <alignment horizontal="right"/>
    </xf>
    <xf numFmtId="202" fontId="23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202" fontId="22" fillId="2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/>
    </xf>
    <xf numFmtId="202" fontId="17" fillId="5" borderId="1" xfId="0" applyNumberFormat="1" applyFont="1" applyFill="1" applyBorder="1" applyAlignment="1">
      <alignment horizontal="center"/>
    </xf>
    <xf numFmtId="0" fontId="22" fillId="5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right"/>
    </xf>
    <xf numFmtId="202" fontId="17" fillId="5" borderId="1" xfId="0" applyNumberFormat="1" applyFont="1" applyFill="1" applyBorder="1" applyAlignment="1">
      <alignment horizontal="right"/>
    </xf>
    <xf numFmtId="0" fontId="2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left"/>
    </xf>
    <xf numFmtId="4" fontId="18" fillId="5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right"/>
    </xf>
    <xf numFmtId="202" fontId="22" fillId="5" borderId="1" xfId="0" applyNumberFormat="1" applyFont="1" applyFill="1" applyBorder="1" applyAlignment="1">
      <alignment horizontal="center"/>
    </xf>
    <xf numFmtId="14" fontId="17" fillId="2" borderId="1" xfId="0" applyNumberFormat="1" applyFont="1" applyFill="1" applyBorder="1" applyAlignment="1">
      <alignment horizontal="center"/>
    </xf>
    <xf numFmtId="14" fontId="23" fillId="2" borderId="1" xfId="0" applyNumberFormat="1" applyFont="1" applyFill="1" applyBorder="1" applyAlignment="1">
      <alignment horizontal="center"/>
    </xf>
    <xf numFmtId="14" fontId="22" fillId="2" borderId="1" xfId="0" applyNumberFormat="1" applyFont="1" applyFill="1" applyBorder="1" applyAlignment="1">
      <alignment horizontal="center"/>
    </xf>
    <xf numFmtId="14" fontId="22" fillId="0" borderId="1" xfId="0" applyNumberFormat="1" applyFont="1" applyFill="1" applyBorder="1" applyAlignment="1">
      <alignment horizontal="center"/>
    </xf>
    <xf numFmtId="14" fontId="15" fillId="2" borderId="1" xfId="0" applyNumberFormat="1" applyFont="1" applyFill="1" applyBorder="1" applyAlignment="1">
      <alignment horizontal="center" wrapText="1"/>
    </xf>
    <xf numFmtId="14" fontId="22" fillId="5" borderId="1" xfId="0" applyNumberFormat="1" applyFont="1" applyFill="1" applyBorder="1" applyAlignment="1">
      <alignment horizontal="center"/>
    </xf>
    <xf numFmtId="14" fontId="17" fillId="5" borderId="1" xfId="0" applyNumberFormat="1" applyFont="1" applyFill="1" applyBorder="1" applyAlignment="1">
      <alignment horizontal="center"/>
    </xf>
    <xf numFmtId="14" fontId="15" fillId="5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</xdr:rowOff>
    </xdr:from>
    <xdr:to>
      <xdr:col>3</xdr:col>
      <xdr:colOff>857250</xdr:colOff>
      <xdr:row>5</xdr:row>
      <xdr:rowOff>209550</xdr:rowOff>
    </xdr:to>
    <xdr:pic>
      <xdr:nvPicPr>
        <xdr:cNvPr id="29374" name="3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"/>
          <a:ext cx="3962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133</xdr:row>
      <xdr:rowOff>247650</xdr:rowOff>
    </xdr:from>
    <xdr:to>
      <xdr:col>7</xdr:col>
      <xdr:colOff>876300</xdr:colOff>
      <xdr:row>138</xdr:row>
      <xdr:rowOff>142875</xdr:rowOff>
    </xdr:to>
    <xdr:pic>
      <xdr:nvPicPr>
        <xdr:cNvPr id="29375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36299775"/>
          <a:ext cx="3238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9"/>
  <sheetViews>
    <sheetView tabSelected="1" zoomScale="85" zoomScaleNormal="85" workbookViewId="0">
      <selection activeCell="C10" sqref="C10:C12"/>
    </sheetView>
  </sheetViews>
  <sheetFormatPr baseColWidth="10" defaultRowHeight="21" x14ac:dyDescent="0.2"/>
  <cols>
    <col min="1" max="1" width="5" style="4" customWidth="1"/>
    <col min="2" max="2" width="17.7109375" style="25" customWidth="1"/>
    <col min="3" max="3" width="31.140625" style="1" customWidth="1"/>
    <col min="4" max="4" width="42" style="1" bestFit="1" customWidth="1"/>
    <col min="5" max="5" width="68.5703125" style="47" bestFit="1" customWidth="1"/>
    <col min="6" max="6" width="22" style="54" customWidth="1"/>
    <col min="7" max="7" width="27" style="29" customWidth="1"/>
    <col min="8" max="8" width="18" style="5" customWidth="1"/>
    <col min="9" max="9" width="21.7109375" style="4" customWidth="1"/>
    <col min="10" max="51" width="11.42578125" style="4"/>
    <col min="52" max="16384" width="11.42578125" style="1"/>
  </cols>
  <sheetData>
    <row r="1" spans="1:51" s="4" customFormat="1" ht="20.25" x14ac:dyDescent="0.2">
      <c r="B1" s="7"/>
      <c r="C1" s="7"/>
      <c r="D1" s="5"/>
      <c r="E1" s="45"/>
      <c r="F1" s="7"/>
      <c r="G1" s="27"/>
      <c r="H1" s="6"/>
    </row>
    <row r="2" spans="1:51" s="4" customFormat="1" ht="16.5" customHeight="1" x14ac:dyDescent="0.2">
      <c r="B2" s="101" t="s">
        <v>11</v>
      </c>
      <c r="C2" s="101"/>
      <c r="D2" s="101"/>
      <c r="E2" s="101"/>
      <c r="F2" s="101"/>
      <c r="G2" s="101"/>
      <c r="H2" s="101"/>
    </row>
    <row r="3" spans="1:51" s="4" customFormat="1" ht="20.25" customHeight="1" x14ac:dyDescent="0.2">
      <c r="B3" s="102" t="s">
        <v>12</v>
      </c>
      <c r="C3" s="102"/>
      <c r="D3" s="102"/>
      <c r="E3" s="102"/>
      <c r="F3" s="102"/>
      <c r="G3" s="102"/>
      <c r="H3" s="102"/>
    </row>
    <row r="4" spans="1:51" s="4" customFormat="1" ht="23.25" customHeight="1" x14ac:dyDescent="0.2">
      <c r="B4" s="103" t="s">
        <v>13</v>
      </c>
      <c r="C4" s="103"/>
      <c r="D4" s="103"/>
      <c r="E4" s="103"/>
      <c r="F4" s="103"/>
      <c r="G4" s="103"/>
      <c r="H4" s="103"/>
    </row>
    <row r="5" spans="1:51" s="4" customFormat="1" ht="20.25" x14ac:dyDescent="0.2">
      <c r="B5" s="104" t="s">
        <v>7</v>
      </c>
      <c r="C5" s="104"/>
      <c r="D5" s="104"/>
      <c r="E5" s="104"/>
      <c r="F5" s="104"/>
      <c r="G5" s="104"/>
      <c r="H5" s="104"/>
    </row>
    <row r="6" spans="1:51" s="4" customFormat="1" ht="18" customHeight="1" x14ac:dyDescent="0.2">
      <c r="B6" s="105" t="s">
        <v>14</v>
      </c>
      <c r="C6" s="105"/>
      <c r="D6" s="105"/>
      <c r="E6" s="105"/>
      <c r="F6" s="105"/>
      <c r="G6" s="105"/>
      <c r="H6" s="105"/>
    </row>
    <row r="7" spans="1:51" s="4" customFormat="1" ht="20.25" x14ac:dyDescent="0.2">
      <c r="B7" s="104" t="s">
        <v>144</v>
      </c>
      <c r="C7" s="104"/>
      <c r="D7" s="104"/>
      <c r="E7" s="104"/>
      <c r="F7" s="104"/>
      <c r="G7" s="104"/>
      <c r="H7" s="104"/>
    </row>
    <row r="8" spans="1:51" s="4" customFormat="1" ht="20.25" x14ac:dyDescent="0.2">
      <c r="B8" s="22"/>
      <c r="C8" s="18"/>
      <c r="D8" s="18"/>
      <c r="E8" s="35"/>
      <c r="F8" s="53"/>
      <c r="G8" s="28"/>
      <c r="H8" s="33"/>
    </row>
    <row r="9" spans="1:51" s="4" customFormat="1" ht="19.5" customHeight="1" x14ac:dyDescent="0.2">
      <c r="B9" s="23"/>
      <c r="C9" s="106" t="s">
        <v>145</v>
      </c>
      <c r="D9" s="106"/>
      <c r="E9" s="45"/>
      <c r="F9" s="8"/>
      <c r="G9" s="29"/>
      <c r="H9" s="5"/>
    </row>
    <row r="10" spans="1:51" s="2" customFormat="1" ht="36.75" customHeight="1" x14ac:dyDescent="0.2">
      <c r="A10" s="3"/>
      <c r="B10" s="100" t="s">
        <v>0</v>
      </c>
      <c r="C10" s="100" t="s">
        <v>1</v>
      </c>
      <c r="D10" s="20"/>
      <c r="E10" s="46"/>
      <c r="F10" s="109" t="s">
        <v>4</v>
      </c>
      <c r="G10" s="110" t="s">
        <v>5</v>
      </c>
      <c r="H10" s="100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" customFormat="1" ht="37.5" customHeight="1" x14ac:dyDescent="0.2">
      <c r="A11" s="3"/>
      <c r="B11" s="100"/>
      <c r="C11" s="100"/>
      <c r="D11" s="20" t="s">
        <v>2</v>
      </c>
      <c r="E11" s="46" t="s">
        <v>3</v>
      </c>
      <c r="F11" s="109"/>
      <c r="G11" s="110"/>
      <c r="H11" s="10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2" customFormat="1" ht="33" customHeight="1" x14ac:dyDescent="0.2">
      <c r="A12" s="3"/>
      <c r="B12" s="100"/>
      <c r="C12" s="100"/>
      <c r="D12" s="20"/>
      <c r="E12" s="46"/>
      <c r="F12" s="109"/>
      <c r="G12" s="110"/>
      <c r="H12" s="10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2" customFormat="1" ht="33" customHeight="1" x14ac:dyDescent="0.2">
      <c r="A13" s="3"/>
      <c r="B13" s="26"/>
      <c r="C13" s="26"/>
      <c r="D13" s="20"/>
      <c r="E13" s="46"/>
      <c r="F13" s="55"/>
      <c r="G13" s="30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56" customFormat="1" x14ac:dyDescent="0.35">
      <c r="B14" s="92">
        <v>45027</v>
      </c>
      <c r="C14" s="67" t="s">
        <v>59</v>
      </c>
      <c r="D14" s="41" t="s">
        <v>58</v>
      </c>
      <c r="E14" s="37" t="s">
        <v>56</v>
      </c>
      <c r="F14" s="58">
        <v>237203</v>
      </c>
      <c r="G14" s="60">
        <v>235255.77</v>
      </c>
      <c r="H14" s="80">
        <f t="shared" ref="H14:H20" si="0">EDATE(B14,1)</f>
        <v>45057</v>
      </c>
    </row>
    <row r="15" spans="1:51" s="56" customFormat="1" x14ac:dyDescent="0.35">
      <c r="B15" s="92">
        <v>45027</v>
      </c>
      <c r="C15" s="67" t="s">
        <v>60</v>
      </c>
      <c r="D15" s="41" t="s">
        <v>58</v>
      </c>
      <c r="E15" s="37" t="s">
        <v>56</v>
      </c>
      <c r="F15" s="58">
        <v>237203</v>
      </c>
      <c r="G15" s="60">
        <v>194319.21</v>
      </c>
      <c r="H15" s="80">
        <f t="shared" si="0"/>
        <v>45057</v>
      </c>
    </row>
    <row r="16" spans="1:51" s="56" customFormat="1" x14ac:dyDescent="0.35">
      <c r="B16" s="92">
        <v>45041</v>
      </c>
      <c r="C16" s="67" t="s">
        <v>61</v>
      </c>
      <c r="D16" s="41" t="s">
        <v>58</v>
      </c>
      <c r="E16" s="37" t="s">
        <v>56</v>
      </c>
      <c r="F16" s="58">
        <v>237203</v>
      </c>
      <c r="G16" s="60">
        <v>235255.77</v>
      </c>
      <c r="H16" s="80">
        <f t="shared" si="0"/>
        <v>45071</v>
      </c>
    </row>
    <row r="17" spans="2:8" s="56" customFormat="1" x14ac:dyDescent="0.35">
      <c r="B17" s="92">
        <v>45041</v>
      </c>
      <c r="C17" s="67" t="s">
        <v>62</v>
      </c>
      <c r="D17" s="41" t="s">
        <v>58</v>
      </c>
      <c r="E17" s="37" t="s">
        <v>56</v>
      </c>
      <c r="F17" s="58">
        <v>237203</v>
      </c>
      <c r="G17" s="60">
        <v>160546.56</v>
      </c>
      <c r="H17" s="80">
        <f t="shared" si="0"/>
        <v>45071</v>
      </c>
    </row>
    <row r="18" spans="2:8" s="56" customFormat="1" x14ac:dyDescent="0.35">
      <c r="B18" s="92">
        <v>45042</v>
      </c>
      <c r="C18" s="67" t="s">
        <v>63</v>
      </c>
      <c r="D18" s="41" t="s">
        <v>58</v>
      </c>
      <c r="E18" s="37" t="s">
        <v>56</v>
      </c>
      <c r="F18" s="58">
        <v>237203</v>
      </c>
      <c r="G18" s="60">
        <v>264934.78000000003</v>
      </c>
      <c r="H18" s="80">
        <f t="shared" si="0"/>
        <v>45072</v>
      </c>
    </row>
    <row r="19" spans="2:8" s="56" customFormat="1" x14ac:dyDescent="0.35">
      <c r="B19" s="92">
        <v>44963</v>
      </c>
      <c r="C19" s="67" t="s">
        <v>64</v>
      </c>
      <c r="D19" s="41" t="s">
        <v>58</v>
      </c>
      <c r="E19" s="38" t="s">
        <v>56</v>
      </c>
      <c r="F19" s="63">
        <v>237203</v>
      </c>
      <c r="G19" s="59">
        <v>5131.12</v>
      </c>
      <c r="H19" s="80">
        <f t="shared" si="0"/>
        <v>44991</v>
      </c>
    </row>
    <row r="20" spans="2:8" s="56" customFormat="1" x14ac:dyDescent="0.35">
      <c r="B20" s="93">
        <v>44993</v>
      </c>
      <c r="C20" s="67" t="s">
        <v>65</v>
      </c>
      <c r="D20" s="41" t="s">
        <v>58</v>
      </c>
      <c r="E20" s="38" t="s">
        <v>56</v>
      </c>
      <c r="F20" s="63">
        <v>237203</v>
      </c>
      <c r="G20" s="59">
        <v>179991.42</v>
      </c>
      <c r="H20" s="80">
        <f t="shared" si="0"/>
        <v>45024</v>
      </c>
    </row>
    <row r="21" spans="2:8" s="56" customFormat="1" x14ac:dyDescent="0.35">
      <c r="B21" s="92">
        <v>44998</v>
      </c>
      <c r="C21" s="67" t="s">
        <v>66</v>
      </c>
      <c r="D21" s="41" t="s">
        <v>58</v>
      </c>
      <c r="E21" s="38" t="s">
        <v>56</v>
      </c>
      <c r="F21" s="63">
        <v>237203</v>
      </c>
      <c r="G21" s="59">
        <v>225021.63</v>
      </c>
      <c r="H21" s="80">
        <f t="shared" ref="H21:H121" si="1">EDATE(B21,1)</f>
        <v>45029</v>
      </c>
    </row>
    <row r="22" spans="2:8" s="56" customFormat="1" x14ac:dyDescent="0.35">
      <c r="B22" s="92">
        <v>45001</v>
      </c>
      <c r="C22" s="67" t="s">
        <v>67</v>
      </c>
      <c r="D22" s="41" t="s">
        <v>58</v>
      </c>
      <c r="E22" s="38" t="s">
        <v>56</v>
      </c>
      <c r="F22" s="63">
        <v>237203</v>
      </c>
      <c r="G22" s="59">
        <v>198412.87</v>
      </c>
      <c r="H22" s="80">
        <f t="shared" si="1"/>
        <v>45032</v>
      </c>
    </row>
    <row r="23" spans="2:8" s="56" customFormat="1" x14ac:dyDescent="0.35">
      <c r="B23" s="92">
        <v>45007</v>
      </c>
      <c r="C23" s="67" t="s">
        <v>68</v>
      </c>
      <c r="D23" s="41" t="s">
        <v>58</v>
      </c>
      <c r="E23" s="38" t="s">
        <v>56</v>
      </c>
      <c r="F23" s="63">
        <v>237203</v>
      </c>
      <c r="G23" s="59">
        <v>143148.51</v>
      </c>
      <c r="H23" s="80">
        <f t="shared" si="1"/>
        <v>45038</v>
      </c>
    </row>
    <row r="24" spans="2:8" s="56" customFormat="1" x14ac:dyDescent="0.35">
      <c r="B24" s="92">
        <v>45013</v>
      </c>
      <c r="C24" s="67" t="s">
        <v>69</v>
      </c>
      <c r="D24" s="41" t="s">
        <v>58</v>
      </c>
      <c r="E24" s="38" t="s">
        <v>56</v>
      </c>
      <c r="F24" s="63">
        <v>237203</v>
      </c>
      <c r="G24" s="59">
        <v>197389.46</v>
      </c>
      <c r="H24" s="80">
        <f t="shared" si="1"/>
        <v>45044</v>
      </c>
    </row>
    <row r="25" spans="2:8" s="56" customFormat="1" x14ac:dyDescent="0.35">
      <c r="B25" s="92">
        <v>45014</v>
      </c>
      <c r="C25" s="67" t="s">
        <v>70</v>
      </c>
      <c r="D25" s="41" t="s">
        <v>58</v>
      </c>
      <c r="E25" s="38" t="s">
        <v>56</v>
      </c>
      <c r="F25" s="63">
        <v>237203</v>
      </c>
      <c r="G25" s="59">
        <v>235255.77</v>
      </c>
      <c r="H25" s="80">
        <f t="shared" si="1"/>
        <v>45045</v>
      </c>
    </row>
    <row r="26" spans="2:8" s="56" customFormat="1" x14ac:dyDescent="0.35">
      <c r="B26" s="92">
        <v>45068</v>
      </c>
      <c r="C26" s="67" t="s">
        <v>71</v>
      </c>
      <c r="D26" s="41" t="s">
        <v>58</v>
      </c>
      <c r="E26" s="37" t="s">
        <v>56</v>
      </c>
      <c r="F26" s="63">
        <v>237203</v>
      </c>
      <c r="G26" s="59">
        <v>187155.32</v>
      </c>
      <c r="H26" s="80">
        <f t="shared" si="1"/>
        <v>45099</v>
      </c>
    </row>
    <row r="27" spans="2:8" s="56" customFormat="1" x14ac:dyDescent="0.35">
      <c r="B27" s="93">
        <v>45068</v>
      </c>
      <c r="C27" s="67" t="s">
        <v>72</v>
      </c>
      <c r="D27" s="41" t="s">
        <v>58</v>
      </c>
      <c r="E27" s="37" t="s">
        <v>56</v>
      </c>
      <c r="F27" s="63">
        <v>237203</v>
      </c>
      <c r="G27" s="59">
        <v>197389.46</v>
      </c>
      <c r="H27" s="80">
        <f t="shared" si="1"/>
        <v>45099</v>
      </c>
    </row>
    <row r="28" spans="2:8" s="56" customFormat="1" x14ac:dyDescent="0.35">
      <c r="B28" s="92">
        <v>45062</v>
      </c>
      <c r="C28" s="67" t="s">
        <v>73</v>
      </c>
      <c r="D28" s="41" t="s">
        <v>58</v>
      </c>
      <c r="E28" s="37" t="s">
        <v>56</v>
      </c>
      <c r="F28" s="63">
        <v>237203</v>
      </c>
      <c r="G28" s="59">
        <v>171804.11</v>
      </c>
      <c r="H28" s="80">
        <f t="shared" si="1"/>
        <v>45093</v>
      </c>
    </row>
    <row r="29" spans="2:8" s="56" customFormat="1" x14ac:dyDescent="0.35">
      <c r="B29" s="92">
        <v>45051</v>
      </c>
      <c r="C29" s="67" t="s">
        <v>74</v>
      </c>
      <c r="D29" s="41" t="s">
        <v>58</v>
      </c>
      <c r="E29" s="38" t="s">
        <v>56</v>
      </c>
      <c r="F29" s="63">
        <v>237203</v>
      </c>
      <c r="G29" s="61">
        <v>206600.18</v>
      </c>
      <c r="H29" s="80">
        <f t="shared" si="1"/>
        <v>45082</v>
      </c>
    </row>
    <row r="30" spans="2:8" s="56" customFormat="1" x14ac:dyDescent="0.35">
      <c r="B30" s="92">
        <v>45077</v>
      </c>
      <c r="C30" s="67" t="s">
        <v>75</v>
      </c>
      <c r="D30" s="41" t="s">
        <v>58</v>
      </c>
      <c r="E30" s="38" t="s">
        <v>56</v>
      </c>
      <c r="F30" s="63">
        <v>237203</v>
      </c>
      <c r="G30" s="61">
        <v>207623.6</v>
      </c>
      <c r="H30" s="80">
        <f t="shared" si="1"/>
        <v>45107</v>
      </c>
    </row>
    <row r="31" spans="2:8" s="56" customFormat="1" x14ac:dyDescent="0.35">
      <c r="B31" s="92">
        <v>45072</v>
      </c>
      <c r="C31" s="67" t="s">
        <v>76</v>
      </c>
      <c r="D31" s="41" t="s">
        <v>58</v>
      </c>
      <c r="E31" s="37" t="s">
        <v>56</v>
      </c>
      <c r="F31" s="63">
        <v>237203</v>
      </c>
      <c r="G31" s="60">
        <v>205576.78</v>
      </c>
      <c r="H31" s="80">
        <f t="shared" si="1"/>
        <v>45103</v>
      </c>
    </row>
    <row r="32" spans="2:8" s="56" customFormat="1" x14ac:dyDescent="0.35">
      <c r="B32" s="92">
        <v>45070</v>
      </c>
      <c r="C32" s="67" t="s">
        <v>77</v>
      </c>
      <c r="D32" s="41" t="s">
        <v>58</v>
      </c>
      <c r="E32" s="37" t="s">
        <v>56</v>
      </c>
      <c r="F32" s="63">
        <v>237203</v>
      </c>
      <c r="G32" s="60">
        <v>132914.37</v>
      </c>
      <c r="H32" s="80">
        <f t="shared" si="1"/>
        <v>45101</v>
      </c>
    </row>
    <row r="33" spans="2:8" s="56" customFormat="1" x14ac:dyDescent="0.35">
      <c r="B33" s="92">
        <v>45064</v>
      </c>
      <c r="C33" s="67" t="s">
        <v>78</v>
      </c>
      <c r="D33" s="41" t="s">
        <v>58</v>
      </c>
      <c r="E33" s="37" t="s">
        <v>56</v>
      </c>
      <c r="F33" s="63">
        <v>237203</v>
      </c>
      <c r="G33" s="60">
        <v>227068.46</v>
      </c>
      <c r="H33" s="80">
        <f t="shared" si="1"/>
        <v>45095</v>
      </c>
    </row>
    <row r="34" spans="2:8" s="56" customFormat="1" x14ac:dyDescent="0.35">
      <c r="B34" s="93">
        <v>45071</v>
      </c>
      <c r="C34" s="67" t="s">
        <v>79</v>
      </c>
      <c r="D34" s="41" t="s">
        <v>58</v>
      </c>
      <c r="E34" s="37" t="s">
        <v>56</v>
      </c>
      <c r="F34" s="63">
        <v>237203</v>
      </c>
      <c r="G34" s="60">
        <v>206600.18</v>
      </c>
      <c r="H34" s="80">
        <f t="shared" si="1"/>
        <v>45102</v>
      </c>
    </row>
    <row r="35" spans="2:8" s="56" customFormat="1" x14ac:dyDescent="0.35">
      <c r="B35" s="92">
        <v>45046</v>
      </c>
      <c r="C35" s="67" t="s">
        <v>80</v>
      </c>
      <c r="D35" s="41" t="s">
        <v>58</v>
      </c>
      <c r="E35" s="37" t="s">
        <v>56</v>
      </c>
      <c r="F35" s="63">
        <v>237203</v>
      </c>
      <c r="G35" s="59">
        <v>239349.43</v>
      </c>
      <c r="H35" s="80">
        <f t="shared" si="1"/>
        <v>45076</v>
      </c>
    </row>
    <row r="36" spans="2:8" s="56" customFormat="1" x14ac:dyDescent="0.35">
      <c r="B36" s="39">
        <v>45084</v>
      </c>
      <c r="C36" s="67" t="s">
        <v>81</v>
      </c>
      <c r="D36" s="41" t="s">
        <v>58</v>
      </c>
      <c r="E36" s="38" t="s">
        <v>57</v>
      </c>
      <c r="F36" s="58">
        <v>237203</v>
      </c>
      <c r="G36" s="59">
        <v>214787.49</v>
      </c>
      <c r="H36" s="80">
        <f t="shared" si="1"/>
        <v>45114</v>
      </c>
    </row>
    <row r="37" spans="2:8" s="56" customFormat="1" x14ac:dyDescent="0.35">
      <c r="B37" s="39">
        <v>45096</v>
      </c>
      <c r="C37" s="67" t="s">
        <v>82</v>
      </c>
      <c r="D37" s="41" t="s">
        <v>58</v>
      </c>
      <c r="E37" s="38" t="s">
        <v>57</v>
      </c>
      <c r="F37" s="58">
        <v>237203</v>
      </c>
      <c r="G37" s="59">
        <v>188178.73</v>
      </c>
      <c r="H37" s="80">
        <f t="shared" si="1"/>
        <v>45126</v>
      </c>
    </row>
    <row r="38" spans="2:8" s="56" customFormat="1" x14ac:dyDescent="0.35">
      <c r="B38" s="39">
        <v>45097</v>
      </c>
      <c r="C38" s="67" t="s">
        <v>83</v>
      </c>
      <c r="D38" s="41" t="s">
        <v>58</v>
      </c>
      <c r="E38" s="38" t="s">
        <v>57</v>
      </c>
      <c r="F38" s="58">
        <v>237203</v>
      </c>
      <c r="G38" s="59">
        <v>214787.49</v>
      </c>
      <c r="H38" s="80">
        <f t="shared" si="1"/>
        <v>45127</v>
      </c>
    </row>
    <row r="39" spans="2:8" s="56" customFormat="1" x14ac:dyDescent="0.35">
      <c r="B39" s="39">
        <v>45097</v>
      </c>
      <c r="C39" s="57" t="s">
        <v>84</v>
      </c>
      <c r="D39" s="41" t="s">
        <v>58</v>
      </c>
      <c r="E39" s="38" t="s">
        <v>57</v>
      </c>
      <c r="F39" s="58">
        <v>237203</v>
      </c>
      <c r="G39" s="59">
        <v>264934.78000000003</v>
      </c>
      <c r="H39" s="80">
        <f t="shared" si="1"/>
        <v>45127</v>
      </c>
    </row>
    <row r="40" spans="2:8" s="56" customFormat="1" x14ac:dyDescent="0.35">
      <c r="B40" s="39">
        <v>45099</v>
      </c>
      <c r="C40" s="57" t="s">
        <v>85</v>
      </c>
      <c r="D40" s="41" t="s">
        <v>58</v>
      </c>
      <c r="E40" s="38" t="s">
        <v>57</v>
      </c>
      <c r="F40" s="58">
        <v>237203</v>
      </c>
      <c r="G40" s="59">
        <v>210693.84</v>
      </c>
      <c r="H40" s="80">
        <f t="shared" si="1"/>
        <v>45129</v>
      </c>
    </row>
    <row r="41" spans="2:8" s="56" customFormat="1" x14ac:dyDescent="0.35">
      <c r="B41" s="39">
        <v>45106</v>
      </c>
      <c r="C41" s="57" t="s">
        <v>86</v>
      </c>
      <c r="D41" s="41" t="s">
        <v>58</v>
      </c>
      <c r="E41" s="38" t="s">
        <v>57</v>
      </c>
      <c r="F41" s="58">
        <v>237203</v>
      </c>
      <c r="G41" s="59">
        <v>237302.6</v>
      </c>
      <c r="H41" s="80">
        <f t="shared" si="1"/>
        <v>45136</v>
      </c>
    </row>
    <row r="42" spans="2:8" s="56" customFormat="1" x14ac:dyDescent="0.35">
      <c r="B42" s="39">
        <v>45106</v>
      </c>
      <c r="C42" s="57" t="s">
        <v>87</v>
      </c>
      <c r="D42" s="41" t="s">
        <v>58</v>
      </c>
      <c r="E42" s="38" t="s">
        <v>57</v>
      </c>
      <c r="F42" s="58">
        <v>237203</v>
      </c>
      <c r="G42" s="59">
        <v>233208.95</v>
      </c>
      <c r="H42" s="80">
        <f t="shared" si="1"/>
        <v>45136</v>
      </c>
    </row>
    <row r="43" spans="2:8" s="56" customFormat="1" x14ac:dyDescent="0.35">
      <c r="B43" s="39">
        <v>45107</v>
      </c>
      <c r="C43" s="57" t="s">
        <v>88</v>
      </c>
      <c r="D43" s="41" t="s">
        <v>58</v>
      </c>
      <c r="E43" s="38" t="s">
        <v>57</v>
      </c>
      <c r="F43" s="58">
        <v>237203</v>
      </c>
      <c r="G43" s="59">
        <v>193295.8</v>
      </c>
      <c r="H43" s="80">
        <f t="shared" si="1"/>
        <v>45137</v>
      </c>
    </row>
    <row r="44" spans="2:8" s="56" customFormat="1" x14ac:dyDescent="0.35">
      <c r="B44" s="39"/>
      <c r="C44" s="57"/>
      <c r="D44" s="41"/>
      <c r="E44" s="38"/>
      <c r="F44" s="58"/>
      <c r="G44" s="59"/>
      <c r="H44" s="80"/>
    </row>
    <row r="45" spans="2:8" s="56" customFormat="1" x14ac:dyDescent="0.35">
      <c r="B45" s="78"/>
      <c r="C45" s="82"/>
      <c r="D45" s="83"/>
      <c r="E45" s="79"/>
      <c r="F45" s="84"/>
      <c r="G45" s="88">
        <f>SUM(G14:G44)</f>
        <v>6013934.4400000004</v>
      </c>
      <c r="H45" s="81"/>
    </row>
    <row r="46" spans="2:8" s="56" customFormat="1" x14ac:dyDescent="0.35">
      <c r="B46" s="39"/>
      <c r="C46" s="57"/>
      <c r="D46" s="41"/>
      <c r="E46" s="38"/>
      <c r="F46" s="58"/>
      <c r="G46" s="59"/>
      <c r="H46" s="80"/>
    </row>
    <row r="47" spans="2:8" s="56" customFormat="1" x14ac:dyDescent="0.35">
      <c r="B47" s="92">
        <v>42100</v>
      </c>
      <c r="C47" s="68" t="s">
        <v>89</v>
      </c>
      <c r="D47" s="37" t="s">
        <v>16</v>
      </c>
      <c r="E47" s="37" t="s">
        <v>24</v>
      </c>
      <c r="F47" s="37">
        <v>221101</v>
      </c>
      <c r="G47" s="59">
        <v>10620</v>
      </c>
      <c r="H47" s="80">
        <f t="shared" si="1"/>
        <v>42130</v>
      </c>
    </row>
    <row r="48" spans="2:8" s="56" customFormat="1" x14ac:dyDescent="0.35">
      <c r="B48" s="92">
        <v>42130</v>
      </c>
      <c r="C48" s="67" t="s">
        <v>90</v>
      </c>
      <c r="D48" s="37" t="s">
        <v>16</v>
      </c>
      <c r="E48" s="37" t="s">
        <v>25</v>
      </c>
      <c r="F48" s="37">
        <v>221101</v>
      </c>
      <c r="G48" s="59">
        <v>10620</v>
      </c>
      <c r="H48" s="80">
        <f t="shared" si="1"/>
        <v>42161</v>
      </c>
    </row>
    <row r="49" spans="2:8" s="56" customFormat="1" x14ac:dyDescent="0.35">
      <c r="B49" s="92">
        <v>42249</v>
      </c>
      <c r="C49" s="67" t="s">
        <v>91</v>
      </c>
      <c r="D49" s="37" t="s">
        <v>16</v>
      </c>
      <c r="E49" s="37" t="s">
        <v>27</v>
      </c>
      <c r="F49" s="37">
        <v>221101</v>
      </c>
      <c r="G49" s="59">
        <v>10620</v>
      </c>
      <c r="H49" s="80">
        <f t="shared" si="1"/>
        <v>42279</v>
      </c>
    </row>
    <row r="50" spans="2:8" s="56" customFormat="1" x14ac:dyDescent="0.35">
      <c r="B50" s="92">
        <v>42222</v>
      </c>
      <c r="C50" s="67" t="s">
        <v>92</v>
      </c>
      <c r="D50" s="37" t="s">
        <v>16</v>
      </c>
      <c r="E50" s="37" t="s">
        <v>26</v>
      </c>
      <c r="F50" s="37">
        <v>221101</v>
      </c>
      <c r="G50" s="59">
        <v>10620</v>
      </c>
      <c r="H50" s="80">
        <f t="shared" si="1"/>
        <v>42253</v>
      </c>
    </row>
    <row r="51" spans="2:8" s="56" customFormat="1" x14ac:dyDescent="0.35">
      <c r="B51" s="92">
        <v>42284</v>
      </c>
      <c r="C51" s="67" t="s">
        <v>93</v>
      </c>
      <c r="D51" s="37" t="s">
        <v>16</v>
      </c>
      <c r="E51" s="37" t="s">
        <v>28</v>
      </c>
      <c r="F51" s="37">
        <v>221101</v>
      </c>
      <c r="G51" s="59">
        <v>10620</v>
      </c>
      <c r="H51" s="80">
        <f t="shared" si="1"/>
        <v>42315</v>
      </c>
    </row>
    <row r="52" spans="2:8" s="56" customFormat="1" x14ac:dyDescent="0.35">
      <c r="B52" s="92">
        <v>42310</v>
      </c>
      <c r="C52" s="67" t="s">
        <v>94</v>
      </c>
      <c r="D52" s="37" t="s">
        <v>16</v>
      </c>
      <c r="E52" s="37" t="s">
        <v>29</v>
      </c>
      <c r="F52" s="37">
        <v>221101</v>
      </c>
      <c r="G52" s="59">
        <v>10620</v>
      </c>
      <c r="H52" s="80">
        <f t="shared" si="1"/>
        <v>42340</v>
      </c>
    </row>
    <row r="53" spans="2:8" s="56" customFormat="1" x14ac:dyDescent="0.35">
      <c r="B53" s="92">
        <v>42340</v>
      </c>
      <c r="C53" s="67" t="s">
        <v>95</v>
      </c>
      <c r="D53" s="37" t="s">
        <v>16</v>
      </c>
      <c r="E53" s="37" t="s">
        <v>30</v>
      </c>
      <c r="F53" s="37">
        <v>221101</v>
      </c>
      <c r="G53" s="59">
        <v>10620</v>
      </c>
      <c r="H53" s="80">
        <f t="shared" si="1"/>
        <v>42371</v>
      </c>
    </row>
    <row r="54" spans="2:8" s="56" customFormat="1" x14ac:dyDescent="0.35">
      <c r="B54" s="92">
        <v>42415</v>
      </c>
      <c r="C54" s="67" t="s">
        <v>96</v>
      </c>
      <c r="D54" s="37" t="s">
        <v>16</v>
      </c>
      <c r="E54" s="37" t="s">
        <v>31</v>
      </c>
      <c r="F54" s="37">
        <v>221101</v>
      </c>
      <c r="G54" s="59">
        <v>10620</v>
      </c>
      <c r="H54" s="80">
        <f t="shared" si="1"/>
        <v>42444</v>
      </c>
    </row>
    <row r="55" spans="2:8" s="56" customFormat="1" x14ac:dyDescent="0.35">
      <c r="B55" s="92">
        <v>42415</v>
      </c>
      <c r="C55" s="67" t="s">
        <v>97</v>
      </c>
      <c r="D55" s="37" t="s">
        <v>16</v>
      </c>
      <c r="E55" s="37" t="s">
        <v>31</v>
      </c>
      <c r="F55" s="37">
        <v>221101</v>
      </c>
      <c r="G55" s="59">
        <v>10620</v>
      </c>
      <c r="H55" s="80">
        <f t="shared" si="1"/>
        <v>42444</v>
      </c>
    </row>
    <row r="56" spans="2:8" s="56" customFormat="1" x14ac:dyDescent="0.35">
      <c r="B56" s="92">
        <v>42432</v>
      </c>
      <c r="C56" s="67" t="s">
        <v>98</v>
      </c>
      <c r="D56" s="37" t="s">
        <v>16</v>
      </c>
      <c r="E56" s="37" t="s">
        <v>32</v>
      </c>
      <c r="F56" s="37">
        <v>221101</v>
      </c>
      <c r="G56" s="59">
        <v>10620</v>
      </c>
      <c r="H56" s="80">
        <f t="shared" si="1"/>
        <v>42463</v>
      </c>
    </row>
    <row r="57" spans="2:8" s="56" customFormat="1" x14ac:dyDescent="0.35">
      <c r="B57" s="92">
        <v>42472</v>
      </c>
      <c r="C57" s="67" t="s">
        <v>99</v>
      </c>
      <c r="D57" s="37" t="s">
        <v>16</v>
      </c>
      <c r="E57" s="37" t="s">
        <v>33</v>
      </c>
      <c r="F57" s="37">
        <v>221101</v>
      </c>
      <c r="G57" s="59">
        <v>10620</v>
      </c>
      <c r="H57" s="80">
        <f t="shared" si="1"/>
        <v>42502</v>
      </c>
    </row>
    <row r="58" spans="2:8" s="56" customFormat="1" x14ac:dyDescent="0.35">
      <c r="B58" s="92">
        <v>42500</v>
      </c>
      <c r="C58" s="67" t="s">
        <v>100</v>
      </c>
      <c r="D58" s="37" t="s">
        <v>16</v>
      </c>
      <c r="E58" s="37" t="s">
        <v>34</v>
      </c>
      <c r="F58" s="37">
        <v>221101</v>
      </c>
      <c r="G58" s="59">
        <v>10620</v>
      </c>
      <c r="H58" s="80">
        <f t="shared" si="1"/>
        <v>42531</v>
      </c>
    </row>
    <row r="59" spans="2:8" s="56" customFormat="1" x14ac:dyDescent="0.35">
      <c r="B59" s="92">
        <v>42557</v>
      </c>
      <c r="C59" s="67" t="s">
        <v>101</v>
      </c>
      <c r="D59" s="37" t="s">
        <v>16</v>
      </c>
      <c r="E59" s="37" t="s">
        <v>35</v>
      </c>
      <c r="F59" s="37">
        <v>221101</v>
      </c>
      <c r="G59" s="59">
        <v>10620</v>
      </c>
      <c r="H59" s="80">
        <f t="shared" si="1"/>
        <v>42588</v>
      </c>
    </row>
    <row r="60" spans="2:8" s="56" customFormat="1" x14ac:dyDescent="0.35">
      <c r="B60" s="92">
        <v>42558</v>
      </c>
      <c r="C60" s="67" t="s">
        <v>102</v>
      </c>
      <c r="D60" s="37" t="s">
        <v>16</v>
      </c>
      <c r="E60" s="37" t="s">
        <v>35</v>
      </c>
      <c r="F60" s="37">
        <v>221101</v>
      </c>
      <c r="G60" s="59">
        <v>10620</v>
      </c>
      <c r="H60" s="80">
        <f t="shared" si="1"/>
        <v>42589</v>
      </c>
    </row>
    <row r="61" spans="2:8" s="56" customFormat="1" x14ac:dyDescent="0.35">
      <c r="B61" s="92">
        <v>42586</v>
      </c>
      <c r="C61" s="67" t="s">
        <v>103</v>
      </c>
      <c r="D61" s="37" t="s">
        <v>16</v>
      </c>
      <c r="E61" s="37" t="s">
        <v>36</v>
      </c>
      <c r="F61" s="37">
        <v>221101</v>
      </c>
      <c r="G61" s="59">
        <v>10620</v>
      </c>
      <c r="H61" s="80">
        <f t="shared" si="1"/>
        <v>42617</v>
      </c>
    </row>
    <row r="62" spans="2:8" s="56" customFormat="1" x14ac:dyDescent="0.35">
      <c r="B62" s="92">
        <v>42618</v>
      </c>
      <c r="C62" s="67" t="s">
        <v>104</v>
      </c>
      <c r="D62" s="37" t="s">
        <v>16</v>
      </c>
      <c r="E62" s="37" t="s">
        <v>37</v>
      </c>
      <c r="F62" s="37">
        <v>221101</v>
      </c>
      <c r="G62" s="59">
        <v>10620</v>
      </c>
      <c r="H62" s="80">
        <f t="shared" si="1"/>
        <v>42648</v>
      </c>
    </row>
    <row r="63" spans="2:8" s="56" customFormat="1" x14ac:dyDescent="0.35">
      <c r="B63" s="92">
        <v>42649</v>
      </c>
      <c r="C63" s="67" t="s">
        <v>105</v>
      </c>
      <c r="D63" s="37" t="s">
        <v>16</v>
      </c>
      <c r="E63" s="37" t="s">
        <v>38</v>
      </c>
      <c r="F63" s="37">
        <v>221101</v>
      </c>
      <c r="G63" s="59">
        <v>10620</v>
      </c>
      <c r="H63" s="80">
        <f t="shared" si="1"/>
        <v>42680</v>
      </c>
    </row>
    <row r="64" spans="2:8" s="56" customFormat="1" x14ac:dyDescent="0.35">
      <c r="B64" s="94">
        <v>42745</v>
      </c>
      <c r="C64" s="67" t="s">
        <v>106</v>
      </c>
      <c r="D64" s="37" t="s">
        <v>16</v>
      </c>
      <c r="E64" s="37" t="s">
        <v>39</v>
      </c>
      <c r="F64" s="37">
        <v>221101</v>
      </c>
      <c r="G64" s="59">
        <v>21240</v>
      </c>
      <c r="H64" s="80">
        <f t="shared" si="1"/>
        <v>42776</v>
      </c>
    </row>
    <row r="65" spans="2:8" s="56" customFormat="1" x14ac:dyDescent="0.35">
      <c r="B65" s="94">
        <v>42745</v>
      </c>
      <c r="C65" s="67" t="s">
        <v>107</v>
      </c>
      <c r="D65" s="37" t="s">
        <v>16</v>
      </c>
      <c r="E65" s="37" t="s">
        <v>40</v>
      </c>
      <c r="F65" s="37">
        <v>221101</v>
      </c>
      <c r="G65" s="59">
        <v>10620</v>
      </c>
      <c r="H65" s="80">
        <f t="shared" si="1"/>
        <v>42776</v>
      </c>
    </row>
    <row r="66" spans="2:8" s="56" customFormat="1" x14ac:dyDescent="0.35">
      <c r="B66" s="94">
        <v>42800</v>
      </c>
      <c r="C66" s="67" t="s">
        <v>108</v>
      </c>
      <c r="D66" s="42" t="s">
        <v>16</v>
      </c>
      <c r="E66" s="37" t="s">
        <v>41</v>
      </c>
      <c r="F66" s="37">
        <v>221101</v>
      </c>
      <c r="G66" s="59">
        <v>10620</v>
      </c>
      <c r="H66" s="80">
        <f t="shared" si="1"/>
        <v>42831</v>
      </c>
    </row>
    <row r="67" spans="2:8" s="56" customFormat="1" x14ac:dyDescent="0.35">
      <c r="B67" s="94">
        <v>42800</v>
      </c>
      <c r="C67" s="67" t="s">
        <v>109</v>
      </c>
      <c r="D67" s="42" t="s">
        <v>16</v>
      </c>
      <c r="E67" s="38" t="s">
        <v>42</v>
      </c>
      <c r="F67" s="37">
        <v>221101</v>
      </c>
      <c r="G67" s="59">
        <v>10620</v>
      </c>
      <c r="H67" s="80">
        <f t="shared" si="1"/>
        <v>42831</v>
      </c>
    </row>
    <row r="68" spans="2:8" s="56" customFormat="1" x14ac:dyDescent="0.35">
      <c r="B68" s="94">
        <v>42830</v>
      </c>
      <c r="C68" s="67" t="s">
        <v>110</v>
      </c>
      <c r="D68" s="42" t="s">
        <v>16</v>
      </c>
      <c r="E68" s="44" t="s">
        <v>43</v>
      </c>
      <c r="F68" s="37">
        <v>221101</v>
      </c>
      <c r="G68" s="59">
        <v>10620</v>
      </c>
      <c r="H68" s="80">
        <f t="shared" si="1"/>
        <v>42860</v>
      </c>
    </row>
    <row r="69" spans="2:8" s="56" customFormat="1" x14ac:dyDescent="0.35">
      <c r="B69" s="94">
        <v>42863</v>
      </c>
      <c r="C69" s="67" t="s">
        <v>111</v>
      </c>
      <c r="D69" s="37" t="s">
        <v>16</v>
      </c>
      <c r="E69" s="38" t="s">
        <v>44</v>
      </c>
      <c r="F69" s="37">
        <v>221101</v>
      </c>
      <c r="G69" s="59">
        <v>10620</v>
      </c>
      <c r="H69" s="80">
        <f t="shared" si="1"/>
        <v>42894</v>
      </c>
    </row>
    <row r="70" spans="2:8" s="56" customFormat="1" x14ac:dyDescent="0.35">
      <c r="B70" s="94">
        <v>42893</v>
      </c>
      <c r="C70" s="67" t="s">
        <v>112</v>
      </c>
      <c r="D70" s="37" t="s">
        <v>16</v>
      </c>
      <c r="E70" s="38" t="s">
        <v>45</v>
      </c>
      <c r="F70" s="37">
        <v>221101</v>
      </c>
      <c r="G70" s="59">
        <v>10620</v>
      </c>
      <c r="H70" s="80">
        <f t="shared" si="1"/>
        <v>42923</v>
      </c>
    </row>
    <row r="71" spans="2:8" s="56" customFormat="1" x14ac:dyDescent="0.35">
      <c r="B71" s="94"/>
      <c r="C71" s="67"/>
      <c r="D71" s="37"/>
      <c r="E71" s="38"/>
      <c r="F71" s="37"/>
      <c r="G71" s="59"/>
      <c r="H71" s="80"/>
    </row>
    <row r="72" spans="2:8" s="56" customFormat="1" x14ac:dyDescent="0.35">
      <c r="B72" s="97"/>
      <c r="C72" s="85"/>
      <c r="D72" s="87"/>
      <c r="E72" s="79"/>
      <c r="F72" s="87"/>
      <c r="G72" s="88">
        <f>SUM(G47:G71)</f>
        <v>265500</v>
      </c>
      <c r="H72" s="81"/>
    </row>
    <row r="73" spans="2:8" s="56" customFormat="1" x14ac:dyDescent="0.35">
      <c r="B73" s="94"/>
      <c r="C73" s="67"/>
      <c r="D73" s="37"/>
      <c r="E73" s="38"/>
      <c r="F73" s="37"/>
      <c r="G73" s="59"/>
      <c r="H73" s="80"/>
    </row>
    <row r="74" spans="2:8" s="56" customFormat="1" x14ac:dyDescent="0.35">
      <c r="B74" s="92">
        <v>44141</v>
      </c>
      <c r="C74" s="67" t="s">
        <v>113</v>
      </c>
      <c r="D74" s="41" t="s">
        <v>50</v>
      </c>
      <c r="E74" s="37" t="s">
        <v>23</v>
      </c>
      <c r="F74" s="37">
        <v>239301</v>
      </c>
      <c r="G74" s="59">
        <v>83826.25</v>
      </c>
      <c r="H74" s="80">
        <f t="shared" si="1"/>
        <v>44171</v>
      </c>
    </row>
    <row r="75" spans="2:8" s="56" customFormat="1" x14ac:dyDescent="0.35">
      <c r="B75" s="92">
        <v>44141</v>
      </c>
      <c r="C75" s="67" t="s">
        <v>114</v>
      </c>
      <c r="D75" s="41" t="s">
        <v>50</v>
      </c>
      <c r="E75" s="37" t="s">
        <v>23</v>
      </c>
      <c r="F75" s="37">
        <v>239301</v>
      </c>
      <c r="G75" s="59">
        <v>116820</v>
      </c>
      <c r="H75" s="80">
        <f t="shared" si="1"/>
        <v>44171</v>
      </c>
    </row>
    <row r="76" spans="2:8" s="56" customFormat="1" x14ac:dyDescent="0.35">
      <c r="B76" s="92">
        <v>44153</v>
      </c>
      <c r="C76" s="67" t="s">
        <v>115</v>
      </c>
      <c r="D76" s="41" t="s">
        <v>50</v>
      </c>
      <c r="E76" s="37" t="s">
        <v>23</v>
      </c>
      <c r="F76" s="37">
        <v>239301</v>
      </c>
      <c r="G76" s="59">
        <v>609375</v>
      </c>
      <c r="H76" s="80">
        <f t="shared" si="1"/>
        <v>44183</v>
      </c>
    </row>
    <row r="77" spans="2:8" s="56" customFormat="1" x14ac:dyDescent="0.35">
      <c r="B77" s="92"/>
      <c r="C77" s="67"/>
      <c r="D77" s="41"/>
      <c r="E77" s="37"/>
      <c r="F77" s="37"/>
      <c r="G77" s="59"/>
      <c r="H77" s="80"/>
    </row>
    <row r="78" spans="2:8" s="56" customFormat="1" x14ac:dyDescent="0.35">
      <c r="B78" s="98"/>
      <c r="C78" s="85"/>
      <c r="D78" s="83"/>
      <c r="E78" s="87"/>
      <c r="F78" s="87"/>
      <c r="G78" s="88">
        <f>SUM(G74:G77)</f>
        <v>810021.25</v>
      </c>
      <c r="H78" s="81"/>
    </row>
    <row r="79" spans="2:8" s="56" customFormat="1" x14ac:dyDescent="0.35">
      <c r="B79" s="92"/>
      <c r="C79" s="67"/>
      <c r="D79" s="41"/>
      <c r="E79" s="37"/>
      <c r="F79" s="37"/>
      <c r="G79" s="59"/>
      <c r="H79" s="80"/>
    </row>
    <row r="80" spans="2:8" s="56" customFormat="1" x14ac:dyDescent="0.35">
      <c r="B80" s="94">
        <v>44474</v>
      </c>
      <c r="C80" s="67" t="s">
        <v>116</v>
      </c>
      <c r="D80" s="41" t="s">
        <v>17</v>
      </c>
      <c r="E80" s="38" t="s">
        <v>51</v>
      </c>
      <c r="F80" s="38">
        <v>228501</v>
      </c>
      <c r="G80" s="59">
        <v>153400</v>
      </c>
      <c r="H80" s="80">
        <f t="shared" si="1"/>
        <v>44505</v>
      </c>
    </row>
    <row r="81" spans="2:8" s="56" customFormat="1" x14ac:dyDescent="0.35">
      <c r="B81" s="95">
        <v>44494</v>
      </c>
      <c r="C81" s="77" t="s">
        <v>117</v>
      </c>
      <c r="D81" s="89" t="s">
        <v>17</v>
      </c>
      <c r="E81" s="65" t="s">
        <v>51</v>
      </c>
      <c r="F81" s="65">
        <v>228501</v>
      </c>
      <c r="G81" s="90">
        <v>153400</v>
      </c>
      <c r="H81" s="80">
        <f t="shared" si="1"/>
        <v>44525</v>
      </c>
    </row>
    <row r="82" spans="2:8" s="56" customFormat="1" x14ac:dyDescent="0.35">
      <c r="B82" s="94">
        <v>44501</v>
      </c>
      <c r="C82" s="67" t="s">
        <v>118</v>
      </c>
      <c r="D82" s="41" t="s">
        <v>17</v>
      </c>
      <c r="E82" s="38" t="s">
        <v>51</v>
      </c>
      <c r="F82" s="38">
        <v>228501</v>
      </c>
      <c r="G82" s="59">
        <v>153400</v>
      </c>
      <c r="H82" s="80">
        <f t="shared" si="1"/>
        <v>44531</v>
      </c>
    </row>
    <row r="83" spans="2:8" s="56" customFormat="1" x14ac:dyDescent="0.35">
      <c r="B83" s="94">
        <v>44515</v>
      </c>
      <c r="C83" s="67" t="s">
        <v>119</v>
      </c>
      <c r="D83" s="41" t="s">
        <v>17</v>
      </c>
      <c r="E83" s="38" t="s">
        <v>51</v>
      </c>
      <c r="F83" s="38">
        <v>228501</v>
      </c>
      <c r="G83" s="59">
        <v>21799.99</v>
      </c>
      <c r="H83" s="80">
        <f t="shared" si="1"/>
        <v>44545</v>
      </c>
    </row>
    <row r="84" spans="2:8" s="56" customFormat="1" x14ac:dyDescent="0.35">
      <c r="B84" s="94"/>
      <c r="C84" s="67"/>
      <c r="D84" s="41"/>
      <c r="E84" s="38"/>
      <c r="F84" s="38"/>
      <c r="G84" s="59"/>
      <c r="H84" s="80"/>
    </row>
    <row r="85" spans="2:8" s="56" customFormat="1" x14ac:dyDescent="0.35">
      <c r="B85" s="97"/>
      <c r="C85" s="85"/>
      <c r="D85" s="83"/>
      <c r="E85" s="79"/>
      <c r="F85" s="79"/>
      <c r="G85" s="88">
        <f>SUM(G80:G84)</f>
        <v>481999.99</v>
      </c>
      <c r="H85" s="81"/>
    </row>
    <row r="86" spans="2:8" s="56" customFormat="1" x14ac:dyDescent="0.35">
      <c r="B86" s="94"/>
      <c r="C86" s="67"/>
      <c r="D86" s="41"/>
      <c r="E86" s="38"/>
      <c r="F86" s="38"/>
      <c r="G86" s="59"/>
      <c r="H86" s="80"/>
    </row>
    <row r="87" spans="2:8" s="56" customFormat="1" x14ac:dyDescent="0.35">
      <c r="B87" s="92">
        <v>43502</v>
      </c>
      <c r="C87" s="57" t="s">
        <v>120</v>
      </c>
      <c r="D87" s="41" t="s">
        <v>18</v>
      </c>
      <c r="E87" s="38" t="s">
        <v>22</v>
      </c>
      <c r="F87" s="38">
        <v>234101</v>
      </c>
      <c r="G87" s="59">
        <v>444550</v>
      </c>
      <c r="H87" s="80">
        <f t="shared" si="1"/>
        <v>43530</v>
      </c>
    </row>
    <row r="88" spans="2:8" s="56" customFormat="1" x14ac:dyDescent="0.35">
      <c r="B88" s="92"/>
      <c r="C88" s="57"/>
      <c r="D88" s="41"/>
      <c r="E88" s="38"/>
      <c r="F88" s="38"/>
      <c r="G88" s="59"/>
      <c r="H88" s="80"/>
    </row>
    <row r="89" spans="2:8" s="56" customFormat="1" x14ac:dyDescent="0.35">
      <c r="B89" s="98"/>
      <c r="C89" s="82"/>
      <c r="D89" s="83"/>
      <c r="E89" s="79"/>
      <c r="F89" s="79"/>
      <c r="G89" s="88">
        <f>SUM(G87:G88)</f>
        <v>444550</v>
      </c>
      <c r="H89" s="81"/>
    </row>
    <row r="90" spans="2:8" s="56" customFormat="1" x14ac:dyDescent="0.35">
      <c r="B90" s="92"/>
      <c r="C90" s="57"/>
      <c r="D90" s="41"/>
      <c r="E90" s="38"/>
      <c r="F90" s="38"/>
      <c r="G90" s="59"/>
      <c r="H90" s="80"/>
    </row>
    <row r="91" spans="2:8" s="56" customFormat="1" x14ac:dyDescent="0.35">
      <c r="B91" s="92">
        <v>43463</v>
      </c>
      <c r="C91" s="57" t="s">
        <v>121</v>
      </c>
      <c r="D91" s="41" t="s">
        <v>19</v>
      </c>
      <c r="E91" s="38" t="s">
        <v>52</v>
      </c>
      <c r="F91" s="38">
        <v>239201</v>
      </c>
      <c r="G91" s="59">
        <v>32922</v>
      </c>
      <c r="H91" s="80">
        <f t="shared" si="1"/>
        <v>43494</v>
      </c>
    </row>
    <row r="92" spans="2:8" s="56" customFormat="1" x14ac:dyDescent="0.35">
      <c r="B92" s="92">
        <v>43465</v>
      </c>
      <c r="C92" s="57" t="s">
        <v>122</v>
      </c>
      <c r="D92" s="41" t="s">
        <v>19</v>
      </c>
      <c r="E92" s="38" t="s">
        <v>52</v>
      </c>
      <c r="F92" s="38">
        <v>239201</v>
      </c>
      <c r="G92" s="59">
        <v>22302</v>
      </c>
      <c r="H92" s="80">
        <f t="shared" si="1"/>
        <v>43496</v>
      </c>
    </row>
    <row r="93" spans="2:8" s="56" customFormat="1" x14ac:dyDescent="0.35">
      <c r="B93" s="92">
        <v>43466</v>
      </c>
      <c r="C93" s="57" t="s">
        <v>123</v>
      </c>
      <c r="D93" s="41" t="s">
        <v>19</v>
      </c>
      <c r="E93" s="38" t="s">
        <v>52</v>
      </c>
      <c r="F93" s="38">
        <v>239201</v>
      </c>
      <c r="G93" s="59">
        <v>10974</v>
      </c>
      <c r="H93" s="80">
        <f t="shared" si="1"/>
        <v>43497</v>
      </c>
    </row>
    <row r="94" spans="2:8" s="56" customFormat="1" x14ac:dyDescent="0.35">
      <c r="B94" s="92">
        <v>43464</v>
      </c>
      <c r="C94" s="57" t="s">
        <v>124</v>
      </c>
      <c r="D94" s="41" t="s">
        <v>19</v>
      </c>
      <c r="E94" s="38" t="s">
        <v>52</v>
      </c>
      <c r="F94" s="38">
        <v>239201</v>
      </c>
      <c r="G94" s="59">
        <v>21712</v>
      </c>
      <c r="H94" s="80">
        <f t="shared" si="1"/>
        <v>43495</v>
      </c>
    </row>
    <row r="95" spans="2:8" s="56" customFormat="1" x14ac:dyDescent="0.35">
      <c r="B95" s="92">
        <v>43466</v>
      </c>
      <c r="C95" s="57" t="s">
        <v>125</v>
      </c>
      <c r="D95" s="41" t="s">
        <v>19</v>
      </c>
      <c r="E95" s="38" t="s">
        <v>52</v>
      </c>
      <c r="F95" s="38">
        <v>239201</v>
      </c>
      <c r="G95" s="59">
        <v>7552</v>
      </c>
      <c r="H95" s="80">
        <f t="shared" si="1"/>
        <v>43497</v>
      </c>
    </row>
    <row r="96" spans="2:8" s="56" customFormat="1" x14ac:dyDescent="0.35">
      <c r="B96" s="92">
        <v>43466</v>
      </c>
      <c r="C96" s="57" t="s">
        <v>126</v>
      </c>
      <c r="D96" s="41" t="s">
        <v>19</v>
      </c>
      <c r="E96" s="38" t="s">
        <v>52</v>
      </c>
      <c r="F96" s="38">
        <v>239201</v>
      </c>
      <c r="G96" s="59">
        <v>16933</v>
      </c>
      <c r="H96" s="80">
        <f t="shared" si="1"/>
        <v>43497</v>
      </c>
    </row>
    <row r="97" spans="2:8" s="56" customFormat="1" x14ac:dyDescent="0.35">
      <c r="B97" s="92">
        <v>43466</v>
      </c>
      <c r="C97" s="57" t="s">
        <v>127</v>
      </c>
      <c r="D97" s="41" t="s">
        <v>19</v>
      </c>
      <c r="E97" s="38" t="s">
        <v>52</v>
      </c>
      <c r="F97" s="38">
        <v>239201</v>
      </c>
      <c r="G97" s="59">
        <v>19175</v>
      </c>
      <c r="H97" s="80">
        <f t="shared" si="1"/>
        <v>43497</v>
      </c>
    </row>
    <row r="98" spans="2:8" s="56" customFormat="1" x14ac:dyDescent="0.35">
      <c r="B98" s="92">
        <v>43466</v>
      </c>
      <c r="C98" s="57" t="s">
        <v>128</v>
      </c>
      <c r="D98" s="41" t="s">
        <v>19</v>
      </c>
      <c r="E98" s="38" t="s">
        <v>52</v>
      </c>
      <c r="F98" s="38">
        <v>239201</v>
      </c>
      <c r="G98" s="59">
        <v>20532</v>
      </c>
      <c r="H98" s="80">
        <f t="shared" si="1"/>
        <v>43497</v>
      </c>
    </row>
    <row r="99" spans="2:8" s="56" customFormat="1" x14ac:dyDescent="0.35">
      <c r="B99" s="92">
        <v>43466</v>
      </c>
      <c r="C99" s="57" t="s">
        <v>129</v>
      </c>
      <c r="D99" s="41" t="s">
        <v>19</v>
      </c>
      <c r="E99" s="38" t="s">
        <v>52</v>
      </c>
      <c r="F99" s="38">
        <v>239201</v>
      </c>
      <c r="G99" s="59">
        <v>8260</v>
      </c>
      <c r="H99" s="80">
        <f t="shared" si="1"/>
        <v>43497</v>
      </c>
    </row>
    <row r="100" spans="2:8" s="56" customFormat="1" x14ac:dyDescent="0.35">
      <c r="B100" s="92">
        <v>43466</v>
      </c>
      <c r="C100" s="57" t="s">
        <v>130</v>
      </c>
      <c r="D100" s="41" t="s">
        <v>19</v>
      </c>
      <c r="E100" s="38" t="s">
        <v>52</v>
      </c>
      <c r="F100" s="38">
        <v>239201</v>
      </c>
      <c r="G100" s="59">
        <v>2360</v>
      </c>
      <c r="H100" s="80">
        <f t="shared" si="1"/>
        <v>43497</v>
      </c>
    </row>
    <row r="101" spans="2:8" s="56" customFormat="1" x14ac:dyDescent="0.35">
      <c r="B101" s="92">
        <v>43466</v>
      </c>
      <c r="C101" s="57" t="s">
        <v>131</v>
      </c>
      <c r="D101" s="41" t="s">
        <v>19</v>
      </c>
      <c r="E101" s="38" t="s">
        <v>52</v>
      </c>
      <c r="F101" s="38">
        <v>239201</v>
      </c>
      <c r="G101" s="59">
        <v>18113</v>
      </c>
      <c r="H101" s="80">
        <f t="shared" si="1"/>
        <v>43497</v>
      </c>
    </row>
    <row r="102" spans="2:8" s="56" customFormat="1" x14ac:dyDescent="0.35">
      <c r="B102" s="92">
        <v>43466</v>
      </c>
      <c r="C102" s="57" t="s">
        <v>132</v>
      </c>
      <c r="D102" s="41" t="s">
        <v>19</v>
      </c>
      <c r="E102" s="38" t="s">
        <v>52</v>
      </c>
      <c r="F102" s="38">
        <v>239201</v>
      </c>
      <c r="G102" s="59">
        <v>60000</v>
      </c>
      <c r="H102" s="80">
        <f t="shared" si="1"/>
        <v>43497</v>
      </c>
    </row>
    <row r="103" spans="2:8" s="56" customFormat="1" x14ac:dyDescent="0.35">
      <c r="B103" s="92">
        <v>43466</v>
      </c>
      <c r="C103" s="57" t="s">
        <v>133</v>
      </c>
      <c r="D103" s="41" t="s">
        <v>19</v>
      </c>
      <c r="E103" s="38" t="s">
        <v>52</v>
      </c>
      <c r="F103" s="38">
        <v>239201</v>
      </c>
      <c r="G103" s="59">
        <v>69531.97</v>
      </c>
      <c r="H103" s="80">
        <f t="shared" si="1"/>
        <v>43497</v>
      </c>
    </row>
    <row r="104" spans="2:8" s="56" customFormat="1" x14ac:dyDescent="0.35">
      <c r="B104" s="92">
        <v>43466</v>
      </c>
      <c r="C104" s="57" t="s">
        <v>127</v>
      </c>
      <c r="D104" s="41" t="s">
        <v>19</v>
      </c>
      <c r="E104" s="38" t="s">
        <v>52</v>
      </c>
      <c r="F104" s="38">
        <v>239201</v>
      </c>
      <c r="G104" s="59">
        <v>30504.89</v>
      </c>
      <c r="H104" s="80">
        <f t="shared" si="1"/>
        <v>43497</v>
      </c>
    </row>
    <row r="105" spans="2:8" s="56" customFormat="1" x14ac:dyDescent="0.35">
      <c r="B105" s="92">
        <v>43466</v>
      </c>
      <c r="C105" s="57" t="s">
        <v>134</v>
      </c>
      <c r="D105" s="41" t="s">
        <v>19</v>
      </c>
      <c r="E105" s="38" t="s">
        <v>52</v>
      </c>
      <c r="F105" s="38">
        <v>239201</v>
      </c>
      <c r="G105" s="59">
        <v>58292</v>
      </c>
      <c r="H105" s="80">
        <f t="shared" si="1"/>
        <v>43497</v>
      </c>
    </row>
    <row r="106" spans="2:8" s="56" customFormat="1" x14ac:dyDescent="0.35">
      <c r="B106" s="92"/>
      <c r="C106" s="57"/>
      <c r="D106" s="41"/>
      <c r="E106" s="38"/>
      <c r="F106" s="38"/>
      <c r="G106" s="59"/>
      <c r="H106" s="80"/>
    </row>
    <row r="107" spans="2:8" s="56" customFormat="1" x14ac:dyDescent="0.35">
      <c r="B107" s="98"/>
      <c r="C107" s="82"/>
      <c r="D107" s="83"/>
      <c r="E107" s="79"/>
      <c r="F107" s="79"/>
      <c r="G107" s="88">
        <f>SUM(G91:G106)</f>
        <v>399163.86</v>
      </c>
      <c r="H107" s="81"/>
    </row>
    <row r="108" spans="2:8" s="56" customFormat="1" x14ac:dyDescent="0.35">
      <c r="B108" s="92"/>
      <c r="C108" s="57"/>
      <c r="D108" s="41"/>
      <c r="E108" s="38"/>
      <c r="F108" s="38"/>
      <c r="G108" s="59"/>
      <c r="H108" s="80"/>
    </row>
    <row r="109" spans="2:8" s="56" customFormat="1" x14ac:dyDescent="0.35">
      <c r="B109" s="96">
        <v>43720</v>
      </c>
      <c r="C109" s="57" t="s">
        <v>135</v>
      </c>
      <c r="D109" s="41" t="s">
        <v>20</v>
      </c>
      <c r="E109" s="38" t="s">
        <v>46</v>
      </c>
      <c r="F109" s="38">
        <v>239201</v>
      </c>
      <c r="G109" s="59">
        <v>163725</v>
      </c>
      <c r="H109" s="80">
        <f t="shared" si="1"/>
        <v>43750</v>
      </c>
    </row>
    <row r="110" spans="2:8" s="56" customFormat="1" x14ac:dyDescent="0.35">
      <c r="B110" s="96">
        <v>43787</v>
      </c>
      <c r="C110" s="57" t="s">
        <v>136</v>
      </c>
      <c r="D110" s="41" t="s">
        <v>20</v>
      </c>
      <c r="E110" s="38" t="s">
        <v>46</v>
      </c>
      <c r="F110" s="38">
        <v>239201</v>
      </c>
      <c r="G110" s="59">
        <v>122366</v>
      </c>
      <c r="H110" s="80">
        <f t="shared" si="1"/>
        <v>43817</v>
      </c>
    </row>
    <row r="111" spans="2:8" s="56" customFormat="1" x14ac:dyDescent="0.35">
      <c r="B111" s="96">
        <v>43815</v>
      </c>
      <c r="C111" s="57" t="s">
        <v>137</v>
      </c>
      <c r="D111" s="41" t="s">
        <v>20</v>
      </c>
      <c r="E111" s="38" t="s">
        <v>46</v>
      </c>
      <c r="F111" s="38">
        <v>239201</v>
      </c>
      <c r="G111" s="59">
        <v>461214.8</v>
      </c>
      <c r="H111" s="80">
        <f t="shared" si="1"/>
        <v>43846</v>
      </c>
    </row>
    <row r="112" spans="2:8" s="56" customFormat="1" x14ac:dyDescent="0.35">
      <c r="B112" s="96"/>
      <c r="C112" s="57"/>
      <c r="D112" s="41"/>
      <c r="E112" s="38"/>
      <c r="F112" s="38"/>
      <c r="G112" s="59"/>
      <c r="H112" s="80"/>
    </row>
    <row r="113" spans="2:8" s="56" customFormat="1" x14ac:dyDescent="0.35">
      <c r="B113" s="99"/>
      <c r="C113" s="82"/>
      <c r="D113" s="83"/>
      <c r="E113" s="79"/>
      <c r="F113" s="79"/>
      <c r="G113" s="88">
        <f>SUM(G109:G112)</f>
        <v>747305.8</v>
      </c>
      <c r="H113" s="81"/>
    </row>
    <row r="114" spans="2:8" s="56" customFormat="1" x14ac:dyDescent="0.35">
      <c r="B114" s="96"/>
      <c r="C114" s="57"/>
      <c r="D114" s="41"/>
      <c r="E114" s="38"/>
      <c r="F114" s="38"/>
      <c r="G114" s="59"/>
      <c r="H114" s="80"/>
    </row>
    <row r="115" spans="2:8" s="56" customFormat="1" x14ac:dyDescent="0.35">
      <c r="B115" s="92">
        <v>43919</v>
      </c>
      <c r="C115" s="57" t="s">
        <v>138</v>
      </c>
      <c r="D115" s="40" t="s">
        <v>49</v>
      </c>
      <c r="E115" s="38" t="s">
        <v>54</v>
      </c>
      <c r="F115" s="38">
        <v>239201</v>
      </c>
      <c r="G115" s="59">
        <v>6844</v>
      </c>
      <c r="H115" s="80">
        <f t="shared" si="1"/>
        <v>43950</v>
      </c>
    </row>
    <row r="116" spans="2:8" s="56" customFormat="1" x14ac:dyDescent="0.35">
      <c r="B116" s="92">
        <v>43920</v>
      </c>
      <c r="C116" s="57" t="s">
        <v>139</v>
      </c>
      <c r="D116" s="40" t="s">
        <v>49</v>
      </c>
      <c r="E116" s="38" t="s">
        <v>54</v>
      </c>
      <c r="F116" s="38">
        <v>239201</v>
      </c>
      <c r="G116" s="59">
        <v>92925</v>
      </c>
      <c r="H116" s="80">
        <f t="shared" si="1"/>
        <v>43951</v>
      </c>
    </row>
    <row r="117" spans="2:8" s="56" customFormat="1" x14ac:dyDescent="0.35">
      <c r="B117" s="92"/>
      <c r="C117" s="57"/>
      <c r="D117" s="40"/>
      <c r="E117" s="38"/>
      <c r="F117" s="38"/>
      <c r="G117" s="59"/>
      <c r="H117" s="80"/>
    </row>
    <row r="118" spans="2:8" s="56" customFormat="1" x14ac:dyDescent="0.35">
      <c r="B118" s="98"/>
      <c r="C118" s="82"/>
      <c r="D118" s="86"/>
      <c r="E118" s="79"/>
      <c r="F118" s="79"/>
      <c r="G118" s="88">
        <f>SUM(G115:G117)</f>
        <v>99769</v>
      </c>
      <c r="H118" s="81"/>
    </row>
    <row r="119" spans="2:8" s="56" customFormat="1" x14ac:dyDescent="0.35">
      <c r="B119" s="92"/>
      <c r="C119" s="57"/>
      <c r="D119" s="40"/>
      <c r="E119" s="38"/>
      <c r="F119" s="38"/>
      <c r="G119" s="59"/>
      <c r="H119" s="80"/>
    </row>
    <row r="120" spans="2:8" s="56" customFormat="1" x14ac:dyDescent="0.35">
      <c r="B120" s="92">
        <v>42067</v>
      </c>
      <c r="C120" s="67" t="s">
        <v>140</v>
      </c>
      <c r="D120" s="41" t="s">
        <v>21</v>
      </c>
      <c r="E120" s="38" t="s">
        <v>53</v>
      </c>
      <c r="F120" s="38">
        <v>227202</v>
      </c>
      <c r="G120" s="59">
        <v>13003.6</v>
      </c>
      <c r="H120" s="80">
        <f t="shared" si="1"/>
        <v>42098</v>
      </c>
    </row>
    <row r="121" spans="2:8" s="56" customFormat="1" x14ac:dyDescent="0.35">
      <c r="B121" s="92">
        <v>42068</v>
      </c>
      <c r="C121" s="67" t="s">
        <v>141</v>
      </c>
      <c r="D121" s="41" t="s">
        <v>21</v>
      </c>
      <c r="E121" s="38" t="s">
        <v>53</v>
      </c>
      <c r="F121" s="38">
        <v>227202</v>
      </c>
      <c r="G121" s="59">
        <v>10909.1</v>
      </c>
      <c r="H121" s="80">
        <f t="shared" si="1"/>
        <v>42099</v>
      </c>
    </row>
    <row r="122" spans="2:8" s="56" customFormat="1" x14ac:dyDescent="0.35">
      <c r="B122" s="69"/>
      <c r="C122" s="67"/>
      <c r="D122" s="41"/>
      <c r="E122" s="38"/>
      <c r="F122" s="38"/>
      <c r="G122" s="59"/>
      <c r="H122" s="80"/>
    </row>
    <row r="123" spans="2:8" s="56" customFormat="1" x14ac:dyDescent="0.35">
      <c r="B123" s="91"/>
      <c r="C123" s="85"/>
      <c r="D123" s="83"/>
      <c r="E123" s="79"/>
      <c r="F123" s="79"/>
      <c r="G123" s="88">
        <f>SUM(G120:G122)</f>
        <v>23912.7</v>
      </c>
      <c r="H123" s="81"/>
    </row>
    <row r="124" spans="2:8" s="56" customFormat="1" x14ac:dyDescent="0.35">
      <c r="B124" s="69"/>
      <c r="C124" s="67"/>
      <c r="D124" s="41"/>
      <c r="E124" s="38"/>
      <c r="F124" s="38"/>
      <c r="G124" s="59"/>
      <c r="H124" s="80"/>
    </row>
    <row r="125" spans="2:8" s="64" customFormat="1" x14ac:dyDescent="0.35">
      <c r="B125" s="62"/>
      <c r="C125" s="36"/>
      <c r="D125" s="43"/>
      <c r="E125" s="38"/>
      <c r="F125" s="63"/>
      <c r="G125" s="59"/>
      <c r="H125" s="51"/>
    </row>
    <row r="126" spans="2:8" x14ac:dyDescent="0.35">
      <c r="B126" s="12"/>
      <c r="C126" s="14"/>
      <c r="D126" s="17"/>
      <c r="E126" s="37"/>
      <c r="F126" s="21"/>
      <c r="G126" s="19"/>
      <c r="H126" s="52"/>
    </row>
    <row r="127" spans="2:8" s="66" customFormat="1" x14ac:dyDescent="0.35">
      <c r="B127" s="70"/>
      <c r="C127" s="71"/>
      <c r="D127" s="72"/>
      <c r="E127" s="73"/>
      <c r="F127" s="74"/>
      <c r="G127" s="75">
        <f>G45+G72+G78+G85+G89+G107+G113+G118+G123</f>
        <v>9286157.040000001</v>
      </c>
      <c r="H127" s="76"/>
    </row>
    <row r="128" spans="2:8" x14ac:dyDescent="0.35">
      <c r="B128" s="111"/>
      <c r="C128" s="112"/>
      <c r="D128" s="112"/>
      <c r="E128" s="113"/>
      <c r="F128" s="49"/>
      <c r="G128" s="13"/>
      <c r="H128" s="52"/>
    </row>
    <row r="129" spans="2:7" x14ac:dyDescent="0.35">
      <c r="B129" s="24"/>
      <c r="C129" s="15"/>
      <c r="D129" s="15"/>
      <c r="E129" s="15"/>
      <c r="F129" s="50"/>
      <c r="G129" s="16"/>
    </row>
    <row r="130" spans="2:7" x14ac:dyDescent="0.2">
      <c r="G130" s="31"/>
    </row>
    <row r="131" spans="2:7" x14ac:dyDescent="0.2">
      <c r="G131" s="31"/>
    </row>
    <row r="132" spans="2:7" x14ac:dyDescent="0.2">
      <c r="C132" s="10" t="s">
        <v>142</v>
      </c>
      <c r="E132" s="10" t="s">
        <v>143</v>
      </c>
      <c r="F132" s="107" t="s">
        <v>15</v>
      </c>
      <c r="G132" s="107"/>
    </row>
    <row r="133" spans="2:7" x14ac:dyDescent="0.2">
      <c r="C133" s="9" t="s">
        <v>55</v>
      </c>
      <c r="E133" s="9" t="s">
        <v>47</v>
      </c>
      <c r="F133" s="54" t="s">
        <v>48</v>
      </c>
      <c r="G133" s="32"/>
    </row>
    <row r="134" spans="2:7" x14ac:dyDescent="0.2">
      <c r="C134" s="9" t="s">
        <v>8</v>
      </c>
      <c r="E134" s="9" t="s">
        <v>9</v>
      </c>
      <c r="F134" s="108" t="s">
        <v>10</v>
      </c>
      <c r="G134" s="108"/>
    </row>
    <row r="135" spans="2:7" x14ac:dyDescent="0.2">
      <c r="E135" s="9"/>
      <c r="G135" s="32"/>
    </row>
    <row r="136" spans="2:7" x14ac:dyDescent="0.2">
      <c r="F136" s="11"/>
    </row>
    <row r="139" spans="2:7" x14ac:dyDescent="0.2">
      <c r="E139" s="48"/>
    </row>
  </sheetData>
  <mergeCells count="15">
    <mergeCell ref="F132:G132"/>
    <mergeCell ref="F134:G134"/>
    <mergeCell ref="B10:B12"/>
    <mergeCell ref="C10:C12"/>
    <mergeCell ref="F10:F12"/>
    <mergeCell ref="G10:G12"/>
    <mergeCell ref="B128:E128"/>
    <mergeCell ref="H10:H12"/>
    <mergeCell ref="B2:H2"/>
    <mergeCell ref="B3:H3"/>
    <mergeCell ref="B4:H4"/>
    <mergeCell ref="B5:H5"/>
    <mergeCell ref="B6:H6"/>
    <mergeCell ref="B7:H7"/>
    <mergeCell ref="C9:D9"/>
  </mergeCells>
  <pageMargins left="0.19685039370078741" right="0.19685039370078741" top="0.19685039370078741" bottom="0.19685039370078741" header="0.31496062992125984" footer="0.31496062992125984"/>
  <pageSetup scale="59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Paola Isabel. Sanchez Alvarez</cp:lastModifiedBy>
  <cp:lastPrinted>2024-12-02T14:48:22Z</cp:lastPrinted>
  <dcterms:created xsi:type="dcterms:W3CDTF">2006-07-11T17:39:34Z</dcterms:created>
  <dcterms:modified xsi:type="dcterms:W3CDTF">2024-12-12T13:08:05Z</dcterms:modified>
</cp:coreProperties>
</file>