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psanchez\Desktop\CARPETAS 2023\INFORME SEMESTRAL FISICO FINANCIERO\"/>
    </mc:Choice>
  </mc:AlternateContent>
  <bookViews>
    <workbookView xWindow="0" yWindow="0" windowWidth="19200" windowHeight="11595"/>
  </bookViews>
  <sheets>
    <sheet name="Hoja1" sheetId="1" r:id="rId1"/>
  </sheets>
  <externalReferences>
    <externalReference r:id="rId2"/>
  </externalReferenc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9" i="1" l="1"/>
  <c r="J30" i="1"/>
  <c r="C30" i="1" l="1"/>
  <c r="D30" i="1"/>
  <c r="F30" i="1"/>
  <c r="G30" i="1"/>
  <c r="H30" i="1"/>
  <c r="E30" i="1"/>
  <c r="I30" i="1" l="1"/>
  <c r="I29" i="1"/>
  <c r="I25" i="1" l="1"/>
  <c r="C16" i="1" l="1"/>
  <c r="C15" i="1"/>
</calcChain>
</file>

<file path=xl/sharedStrings.xml><?xml version="1.0" encoding="utf-8"?>
<sst xmlns="http://schemas.openxmlformats.org/spreadsheetml/2006/main" count="116" uniqueCount="91">
  <si>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</si>
  <si>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</si>
  <si>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</si>
  <si>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</si>
  <si>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</si>
  <si>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</si>
  <si>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</si>
  <si>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</si>
  <si>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</si>
  <si>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</si>
  <si>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</si>
  <si>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</si>
  <si>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</si>
  <si>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</si>
  <si>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</si>
  <si>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</si>
  <si>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</si>
  <si>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</si>
  <si>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</si>
  <si>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</si>
  <si>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</si>
  <si>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</si>
  <si>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</si>
  <si>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</si>
  <si>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</si>
  <si>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</si>
  <si>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</si>
  <si>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</si>
  <si>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</si>
  <si>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</si>
  <si>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</si>
  <si>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</si>
  <si>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</si>
  <si>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t xml:space="preserve">VI. I - De acuerdo a los eventos presentados durante la ejecución del producto, ¿qué aspecto puede mejorarse? </t>
  </si>
  <si>
    <t>Subcapítulo</t>
  </si>
  <si>
    <t>Unidad Ejecutora</t>
  </si>
  <si>
    <t>Resultado Asociado:</t>
  </si>
  <si>
    <t>Física
(A)</t>
  </si>
  <si>
    <t>Financiera
(B)</t>
  </si>
  <si>
    <t>Física
(C)</t>
  </si>
  <si>
    <t>Financiera
(D)</t>
  </si>
  <si>
    <t>Física 
(E)</t>
  </si>
  <si>
    <t>Financiera 
 (F)</t>
  </si>
  <si>
    <t>Física 
(%)
 G=E/C</t>
  </si>
  <si>
    <t>Financiero 
(%) 
H=F/D</t>
  </si>
  <si>
    <t xml:space="preserve"> Presupuesto Anual</t>
  </si>
  <si>
    <t>Informe de Evaluación semestral de las Metas Físicas-Financieras</t>
  </si>
  <si>
    <t>2.2.1</t>
  </si>
  <si>
    <t>01  Dirección Central del Servicio Nacional de Salud</t>
  </si>
  <si>
    <t>5180 Dirección Central del Servicio Nacional de Salud</t>
  </si>
  <si>
    <t>Una sociedad con igualdad de derecho y oportunidadesk en la que toda la poblacion tiene garantizada educacion, salud, vivienda digna y servicios basicos de calidad, y que promueve la reduccion progresiva de la pobreza y la desigualdad social y territorial.</t>
  </si>
  <si>
    <t>Embarazo seguro y disminucion de la mortalidad materno neonatal</t>
  </si>
  <si>
    <t>La población de mujeres en edad fértil principalmente del Municipio Santo Domingo Norte, los cuales representan el 31% de la población del Municipio.</t>
  </si>
  <si>
    <t>Provisión de servicios de salud a mujeres en edad fértil, embarazadas y a sus neonatos.</t>
  </si>
  <si>
    <t>13 Provisión de servicios de salud en establecimientos auto gestionados</t>
  </si>
  <si>
    <t>Somos un centro de salud especializado en la atención de la alta complejidad de la mujer y el recién nacido, que presta servicio oportuno y seguro, a traves de un personal calificado, humanizado y comprometido con los estandares mas actualizados de calidad.</t>
  </si>
  <si>
    <t>Ser un referente global de excelencia en la atencion de salud de nuestras usuarias y sus neonatos, basados en la gestion de calidad, innovacion e investigacion cientifica, a fin de satisfacer las demandas y expectativas con un personal motivado y comprometido.</t>
  </si>
  <si>
    <t>6351 Personas acceden a servicios de salud especializados en el Hospital Materno Dr. Reynaldo Almanzar</t>
  </si>
  <si>
    <t>009 Hospital Materno Dr. Reynaldo Almanzar, Ciudad de la Salud</t>
  </si>
  <si>
    <t>Cantidad de personas que acceden a servicios de salud especializados del Hospital Materno Dr. Reynaldo Almanzar</t>
  </si>
  <si>
    <t>Programación trimestral</t>
  </si>
  <si>
    <t>Nivel Avance de Productos, SIGEF</t>
  </si>
  <si>
    <t>Ejecución Trimestral</t>
  </si>
  <si>
    <t xml:space="preserve">     5180 Dirección Central del Servicio Nacional de Salud</t>
  </si>
  <si>
    <t xml:space="preserve">    01 Dirección Central del Servicio Nacional de Salud</t>
  </si>
  <si>
    <t>Unidad ejecutora</t>
  </si>
  <si>
    <t xml:space="preserve">    0009 Hospital Materno Dr. Reynaldo Almanzar, Ciudad de la Salud</t>
  </si>
  <si>
    <t>Primer trimestre</t>
  </si>
  <si>
    <t>Segundo trimestre</t>
  </si>
  <si>
    <t>Tercer trimestre</t>
  </si>
  <si>
    <t>Cuarto trimestre</t>
  </si>
  <si>
    <t>Nombre</t>
  </si>
  <si>
    <t>Unidad Medida</t>
  </si>
  <si>
    <t xml:space="preserve">Programación física </t>
  </si>
  <si>
    <t xml:space="preserve">Programación financiera </t>
  </si>
  <si>
    <t>(UM)</t>
  </si>
  <si>
    <t>(RD$)</t>
  </si>
  <si>
    <t>Personas acceden a servicios de salud especializados del Hospital Materno Dr. Reynaldo Almanzar</t>
  </si>
  <si>
    <t xml:space="preserve">Unidad  </t>
  </si>
  <si>
    <t>Presupuesto aprobado</t>
  </si>
  <si>
    <t>Presupuesto modificado</t>
  </si>
  <si>
    <t>Total devengado</t>
  </si>
  <si>
    <t>Deisy María Rodríguez</t>
  </si>
  <si>
    <t>Tecnico Presupuesto</t>
  </si>
  <si>
    <t>Subdireccion Planificación y Conocimiento</t>
  </si>
  <si>
    <r>
      <t>Beneficiarios:</t>
    </r>
    <r>
      <rPr>
        <sz val="9"/>
        <color rgb="FF000000"/>
        <rFont val="Century Gothic"/>
        <family val="2"/>
      </rPr>
      <t xml:space="preserve"> </t>
    </r>
  </si>
  <si>
    <r>
      <t xml:space="preserve">VI. </t>
    </r>
    <r>
      <rPr>
        <b/>
        <sz val="9"/>
        <color theme="0"/>
        <rFont val="Century Gothic"/>
        <family val="2"/>
      </rPr>
      <t>Oportunidades de Mejora</t>
    </r>
  </si>
  <si>
    <r>
      <rPr>
        <b/>
        <sz val="9"/>
        <rFont val="Calibri"/>
        <family val="2"/>
      </rPr>
      <t>Nota:</t>
    </r>
    <r>
      <rPr>
        <sz val="9"/>
        <rFont val="Calibri"/>
        <family val="2"/>
      </rPr>
      <t xml:space="preserve"> Las secciones III, IV, V y VI deben ser repetidas, la misma cantidad de programas sustantivos (codificados desde 11 al 95) que tenga la unidad ejecutora</t>
    </r>
  </si>
  <si>
    <t>1- Los servicios se cumplen en un 110% al realizarse 462,584 servicios de los 420,118 programados.
Se realizaron 59.934 consultas, 36,025 de primera vea y 25,909 subsecuentes. Se asistieron 15,562 emergencias medicas, 792 del 911; 14,589 llegaron por sus propios medios y 191 referidos por otras EESS. se otorgaron 15212 altas medicas, 90 de ellas fueron defusiones, 2,288 cirugias menor y 2,617 cirugias mayor, 2,925 cesareas y 3024 partos vaginal, 5,980  nacimientos, 925 con bajo peso, 915 prematuros y 7 malformacion. Se realizaron 349,279 pruebas de laboratorio; 168842 ambulatorios, 17,499 por emergencias, 162,938 de hospitalizacion. se realizaron 22,597 imagenes medicas, 3,698 por hospitalizacion, 5,945 poremergencias, 12,945 ambulatorias.
2-El desempeño financiero es del 99% para este periodo al ejecutarse $499,875,905.20 de los RD$505,212,875.44 
Las remuneraciones se cumplen en un 99% de lo planificado planificado, las contrataciones de servicios en un 88%,  los materiales y suministros en un 102% y los bienes muebles, inmuebles e intangibles en un 90% de lo planificado.</t>
  </si>
  <si>
    <t>Los servicios presentan una desviacion del 10%, esto debido al incremento en la demanda de servicios, debido al cierre por remodelacion del Hospital de la Mujer, cuyas usuarias estan demandando nuestros servicios, es por ello que presenta un cumplimiento del 110%
En cuanto a la parte financiera, no presento una desviacion relevante en su ejecucion respecto a lo programado.</t>
  </si>
  <si>
    <t>Actualizar las metas presupuestarias conforme el aumento autorizado al presupuesto 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</si>
</sst>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dd/mm/yyyy;@"/>
    <numFmt numFmtId="165" formatCode="[$-10409]#,##0.00;\-#,##0.00"/>
    <numFmt numFmtId="166" formatCode="[$-10409]0.00%"/>
  </numFmts>
  <fonts count="20" x14ac:knownFonts="1">
    <font>
      <sz val="11"/>
      <color theme="1"/>
      <name val="Calibri"/>
      <family val="2"/>
      <scheme val="minor"/>
    </font>
    <font>
      <sz val="11"/>
      <color theme="1"/>
      <name val="Calibri"/>
      <family val="2"/>
      <scheme val="minor"/>
    </font>
    <font>
      <sz val="8"/>
      <name val="Calibri"/>
      <family val="2"/>
      <scheme val="minor"/>
    </font>
    <font>
      <b/>
      <sz val="9"/>
      <color rgb="FFFFFFFF"/>
      <name val="Calibri Light"/>
      <family val="2"/>
    </font>
    <font>
      <b/>
      <sz val="9"/>
      <color rgb="FF000000"/>
      <name val="Calibri"/>
      <family val="2"/>
      <scheme val="minor"/>
    </font>
    <font>
      <sz val="9"/>
      <color theme="1"/>
      <name val="Calibri"/>
      <family val="2"/>
      <scheme val="minor"/>
    </font>
    <font>
      <sz val="9"/>
      <color rgb="FF000000"/>
      <name val="Calibri"/>
      <family val="2"/>
      <scheme val="minor"/>
    </font>
    <font>
      <b/>
      <sz val="9"/>
      <color theme="0"/>
      <name val="Calibri"/>
      <family val="2"/>
      <scheme val="minor"/>
    </font>
    <font>
      <b/>
      <sz val="9"/>
      <color theme="1"/>
      <name val="Calibri"/>
      <family val="2"/>
      <scheme val="minor"/>
    </font>
    <font>
      <i/>
      <sz val="9"/>
      <color theme="1"/>
      <name val="Calibri"/>
      <family val="2"/>
      <scheme val="minor"/>
    </font>
    <font>
      <sz val="9"/>
      <name val="Calibri"/>
      <family val="2"/>
    </font>
    <font>
      <sz val="9"/>
      <color rgb="FF000000"/>
      <name val="Century Gothic"/>
      <family val="2"/>
    </font>
    <font>
      <b/>
      <sz val="9"/>
      <name val="Calibri"/>
      <family val="2"/>
    </font>
    <font>
      <b/>
      <sz val="9"/>
      <color rgb="FF000000"/>
      <name val="Calibri"/>
      <family val="2"/>
    </font>
    <font>
      <b/>
      <sz val="9"/>
      <color theme="0"/>
      <name val="Century Gothic"/>
      <family val="2"/>
    </font>
    <font>
      <b/>
      <sz val="9"/>
      <color rgb="FF000000"/>
      <name val="Calibri Light"/>
      <family val="2"/>
    </font>
    <font>
      <i/>
      <sz val="9"/>
      <color rgb="FF000000"/>
      <name val="Calibri Light"/>
      <family val="2"/>
    </font>
    <font>
      <sz val="9"/>
      <color rgb="FF000000"/>
      <name val="Calibri Light"/>
      <family val="2"/>
    </font>
    <font>
      <i/>
      <sz val="9"/>
      <name val="Calibri"/>
      <family val="2"/>
      <scheme val="minor"/>
    </font>
    <font>
      <sz val="10"/>
      <name val="Arial"/>
      <family val="2"/>
    </font>
  </fonts>
  <fills count="11">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
      <patternFill patternType="solid">
        <fgColor rgb="FF003366"/>
        <bgColor indexed="64"/>
      </patternFill>
    </fill>
  </fills>
  <borders count="47">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indexed="64"/>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9" fillId="0" borderId="0"/>
  </cellStyleXfs>
  <cellXfs count="128">
    <xf numFmtId="0" fontId="0" fillId="0" borderId="0" xfId="0"/>
    <xf numFmtId="0" fontId="3" fillId="10" borderId="2" xfId="0" applyFont="1" applyFill="1" applyBorder="1" applyAlignment="1">
      <alignment horizontal="center" vertical="center" wrapText="1"/>
    </xf>
    <xf numFmtId="0" fontId="3" fillId="10" borderId="3" xfId="0" applyFont="1" applyFill="1" applyBorder="1" applyAlignment="1">
      <alignment horizontal="center" vertical="center" wrapText="1"/>
    </xf>
    <xf numFmtId="0" fontId="3" fillId="10" borderId="4" xfId="0" applyFont="1" applyFill="1" applyBorder="1" applyAlignment="1">
      <alignment horizontal="center" vertical="center" wrapText="1"/>
    </xf>
    <xf numFmtId="0" fontId="3" fillId="10" borderId="4" xfId="0" applyFont="1" applyFill="1" applyBorder="1" applyAlignment="1">
      <alignment vertical="center" wrapText="1"/>
    </xf>
    <xf numFmtId="0" fontId="3" fillId="10" borderId="6" xfId="0" applyFont="1" applyFill="1" applyBorder="1" applyAlignment="1">
      <alignment horizontal="center" vertical="center" wrapText="1"/>
    </xf>
    <xf numFmtId="0" fontId="3" fillId="10" borderId="46" xfId="0" applyFont="1" applyFill="1" applyBorder="1" applyAlignment="1">
      <alignment vertical="center" wrapText="1"/>
    </xf>
    <xf numFmtId="0" fontId="3" fillId="10" borderId="11" xfId="0" applyFont="1" applyFill="1" applyBorder="1" applyAlignment="1">
      <alignment horizontal="center" vertical="center" wrapText="1"/>
    </xf>
    <xf numFmtId="0" fontId="3" fillId="10" borderId="44" xfId="0" applyFont="1" applyFill="1" applyBorder="1" applyAlignment="1">
      <alignment vertical="center" wrapText="1"/>
    </xf>
    <xf numFmtId="0" fontId="4" fillId="9" borderId="1" xfId="0" applyFont="1" applyFill="1" applyBorder="1" applyAlignment="1">
      <alignment vertical="top" wrapText="1"/>
    </xf>
    <xf numFmtId="0" fontId="5" fillId="0" borderId="0" xfId="0" applyFont="1" applyProtection="1">
      <protection locked="0"/>
    </xf>
    <xf numFmtId="0" fontId="5" fillId="0" borderId="0" xfId="0" applyFont="1"/>
    <xf numFmtId="0" fontId="4" fillId="9" borderId="5" xfId="0" applyFont="1" applyFill="1" applyBorder="1" applyAlignment="1">
      <alignment vertical="top"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9" borderId="9" xfId="0" applyFont="1" applyFill="1" applyBorder="1" applyAlignment="1">
      <alignment vertical="top" wrapText="1"/>
    </xf>
    <xf numFmtId="164" fontId="6" fillId="0" borderId="12" xfId="0" applyNumberFormat="1" applyFont="1" applyFill="1" applyBorder="1" applyAlignment="1">
      <alignment horizontal="center" vertical="center" wrapText="1"/>
    </xf>
    <xf numFmtId="0" fontId="6" fillId="0" borderId="13" xfId="0" applyFont="1" applyFill="1" applyBorder="1" applyAlignment="1">
      <alignment horizontal="center" vertical="center" wrapText="1"/>
    </xf>
    <xf numFmtId="0" fontId="4" fillId="0" borderId="17" xfId="0" applyFont="1" applyBorder="1" applyAlignment="1">
      <alignment vertical="center"/>
    </xf>
    <xf numFmtId="0" fontId="8" fillId="0" borderId="17" xfId="0" applyFont="1" applyBorder="1"/>
    <xf numFmtId="0" fontId="4" fillId="0" borderId="22" xfId="0" applyFont="1" applyBorder="1" applyAlignment="1">
      <alignment vertical="center"/>
    </xf>
    <xf numFmtId="0" fontId="10" fillId="0" borderId="0" xfId="0" applyFont="1" applyProtection="1">
      <protection locked="0"/>
    </xf>
    <xf numFmtId="0" fontId="5" fillId="6" borderId="19" xfId="0" applyFont="1" applyFill="1" applyBorder="1" applyAlignment="1">
      <alignment horizontal="center" vertical="center" wrapText="1"/>
    </xf>
    <xf numFmtId="0" fontId="5" fillId="6" borderId="19" xfId="0" applyFont="1" applyFill="1" applyBorder="1" applyAlignment="1">
      <alignment horizontal="center" vertical="center"/>
    </xf>
    <xf numFmtId="0" fontId="4" fillId="0" borderId="22" xfId="0" applyFont="1" applyBorder="1" applyAlignment="1">
      <alignment vertical="center" wrapText="1"/>
    </xf>
    <xf numFmtId="0" fontId="5" fillId="0" borderId="17" xfId="0" applyFont="1" applyBorder="1"/>
    <xf numFmtId="0" fontId="13" fillId="8" borderId="30" xfId="0" applyFont="1" applyFill="1" applyBorder="1" applyAlignment="1">
      <alignment horizontal="center" vertical="center" wrapText="1" readingOrder="1"/>
    </xf>
    <xf numFmtId="0" fontId="13" fillId="8" borderId="31" xfId="0" applyFont="1" applyFill="1" applyBorder="1" applyAlignment="1">
      <alignment horizontal="center" vertical="center" wrapText="1" readingOrder="1"/>
    </xf>
    <xf numFmtId="0" fontId="13" fillId="8" borderId="32" xfId="0" applyFont="1" applyFill="1" applyBorder="1" applyAlignment="1">
      <alignment horizontal="center" vertical="center" wrapText="1" readingOrder="1"/>
    </xf>
    <xf numFmtId="0" fontId="9" fillId="0" borderId="0" xfId="0" applyFont="1" applyAlignment="1" applyProtection="1">
      <alignment horizontal="left" vertical="center" wrapText="1"/>
      <protection locked="0"/>
    </xf>
    <xf numFmtId="3" fontId="9" fillId="0" borderId="0" xfId="0" applyNumberFormat="1" applyFont="1" applyAlignment="1" applyProtection="1">
      <alignment horizontal="left" vertical="center" wrapText="1"/>
      <protection locked="0"/>
    </xf>
    <xf numFmtId="43" fontId="9" fillId="0" borderId="0" xfId="1" applyFont="1" applyAlignment="1" applyProtection="1">
      <alignment horizontal="left" vertical="center" wrapText="1"/>
      <protection locked="0"/>
    </xf>
    <xf numFmtId="166" fontId="10" fillId="7" borderId="25" xfId="0" applyNumberFormat="1" applyFont="1" applyFill="1" applyBorder="1" applyAlignment="1" applyProtection="1">
      <alignment horizontal="center" vertical="center" wrapText="1" readingOrder="1"/>
      <protection locked="0"/>
    </xf>
    <xf numFmtId="0" fontId="10" fillId="0" borderId="33" xfId="0" applyFont="1" applyBorder="1" applyAlignment="1" applyProtection="1">
      <alignment vertical="top" wrapText="1"/>
      <protection locked="0"/>
    </xf>
    <xf numFmtId="0" fontId="10" fillId="0" borderId="34" xfId="0" applyFont="1" applyBorder="1" applyAlignment="1" applyProtection="1">
      <alignment vertical="top" wrapText="1"/>
      <protection locked="0"/>
    </xf>
    <xf numFmtId="165" fontId="10" fillId="0" borderId="34" xfId="0" applyNumberFormat="1" applyFont="1" applyBorder="1" applyAlignment="1" applyProtection="1">
      <alignment horizontal="center" vertical="center" wrapText="1" readingOrder="1"/>
      <protection locked="0"/>
    </xf>
    <xf numFmtId="0" fontId="10" fillId="7" borderId="28" xfId="2" applyNumberFormat="1" applyFont="1" applyFill="1" applyBorder="1" applyAlignment="1" applyProtection="1">
      <alignment horizontal="center" vertical="center" wrapText="1" readingOrder="1"/>
      <protection locked="0"/>
    </xf>
    <xf numFmtId="0" fontId="4" fillId="0" borderId="17" xfId="0" applyFont="1" applyBorder="1" applyAlignment="1" applyProtection="1">
      <alignment vertical="center" wrapText="1"/>
      <protection locked="0"/>
    </xf>
    <xf numFmtId="0" fontId="4" fillId="0" borderId="22" xfId="0" applyFont="1" applyBorder="1" applyAlignment="1" applyProtection="1">
      <alignment vertical="center" wrapText="1"/>
      <protection locked="0"/>
    </xf>
    <xf numFmtId="0" fontId="9" fillId="9" borderId="0" xfId="0" applyFont="1" applyFill="1" applyBorder="1" applyAlignment="1" applyProtection="1">
      <alignment horizontal="left" vertical="center" wrapText="1"/>
      <protection locked="0"/>
    </xf>
    <xf numFmtId="0" fontId="10" fillId="9" borderId="0" xfId="0" applyFont="1" applyFill="1" applyProtection="1">
      <protection locked="0"/>
    </xf>
    <xf numFmtId="0" fontId="5" fillId="9" borderId="0" xfId="0" applyFont="1" applyFill="1"/>
    <xf numFmtId="0" fontId="10" fillId="9" borderId="0" xfId="0" applyFont="1" applyFill="1" applyAlignment="1">
      <alignment horizontal="left" vertical="center" wrapText="1"/>
    </xf>
    <xf numFmtId="0" fontId="12" fillId="9" borderId="22" xfId="0" applyFont="1" applyFill="1" applyBorder="1" applyAlignment="1">
      <alignment horizontal="left" vertical="center" wrapText="1"/>
    </xf>
    <xf numFmtId="39" fontId="12" fillId="9" borderId="22" xfId="1" applyNumberFormat="1" applyFont="1" applyFill="1" applyBorder="1" applyAlignment="1" applyProtection="1">
      <alignment horizontal="right" vertical="center" wrapText="1" readingOrder="1"/>
      <protection locked="0"/>
    </xf>
    <xf numFmtId="39" fontId="10" fillId="9" borderId="0" xfId="1" applyNumberFormat="1" applyFont="1" applyFill="1" applyBorder="1" applyAlignment="1" applyProtection="1">
      <alignment vertical="center" wrapText="1" readingOrder="1"/>
      <protection locked="0"/>
    </xf>
    <xf numFmtId="0" fontId="15" fillId="0" borderId="43" xfId="0" applyFont="1" applyBorder="1" applyAlignment="1">
      <alignment vertical="center" wrapText="1"/>
    </xf>
    <xf numFmtId="0" fontId="16" fillId="0" borderId="0" xfId="0" applyFont="1" applyBorder="1" applyAlignment="1">
      <alignment vertical="center" wrapText="1"/>
    </xf>
    <xf numFmtId="0" fontId="15" fillId="0" borderId="44" xfId="0" applyFont="1" applyBorder="1" applyAlignment="1">
      <alignment vertical="center" wrapText="1"/>
    </xf>
    <xf numFmtId="0" fontId="5" fillId="0" borderId="0" xfId="0" applyFont="1" applyAlignment="1">
      <alignment vertical="center" wrapText="1"/>
    </xf>
    <xf numFmtId="0" fontId="17" fillId="0" borderId="44" xfId="0" applyFont="1" applyBorder="1" applyAlignment="1">
      <alignment horizontal="right" vertical="center" wrapText="1"/>
    </xf>
    <xf numFmtId="0" fontId="17" fillId="0" borderId="11" xfId="0" applyFont="1" applyBorder="1" applyAlignment="1">
      <alignment horizontal="right" vertical="center" wrapText="1"/>
    </xf>
    <xf numFmtId="3" fontId="17" fillId="0" borderId="11" xfId="0" applyNumberFormat="1" applyFont="1" applyBorder="1" applyAlignment="1">
      <alignment horizontal="right" vertical="center" wrapText="1"/>
    </xf>
    <xf numFmtId="4" fontId="17" fillId="0" borderId="11" xfId="0" applyNumberFormat="1" applyFont="1" applyBorder="1" applyAlignment="1">
      <alignment horizontal="right" vertical="center" wrapText="1"/>
    </xf>
    <xf numFmtId="4" fontId="17" fillId="0" borderId="43" xfId="0" applyNumberFormat="1" applyFont="1" applyBorder="1" applyAlignment="1">
      <alignment vertical="center" wrapText="1"/>
    </xf>
    <xf numFmtId="0" fontId="12" fillId="0" borderId="22" xfId="0" applyFont="1" applyBorder="1" applyAlignment="1">
      <alignment horizontal="left" vertical="center" wrapText="1"/>
    </xf>
    <xf numFmtId="3" fontId="10" fillId="0" borderId="0" xfId="0" applyNumberFormat="1" applyFont="1" applyProtection="1">
      <protection locked="0"/>
    </xf>
    <xf numFmtId="43" fontId="12" fillId="9" borderId="22" xfId="1" applyFont="1" applyFill="1" applyBorder="1" applyAlignment="1">
      <alignment horizontal="right" vertical="center" wrapText="1"/>
    </xf>
    <xf numFmtId="4" fontId="12" fillId="9" borderId="22" xfId="0" applyNumberFormat="1" applyFont="1" applyFill="1" applyBorder="1" applyAlignment="1">
      <alignment horizontal="right" vertical="center" wrapText="1"/>
    </xf>
    <xf numFmtId="0" fontId="17" fillId="0" borderId="11" xfId="0" applyFont="1" applyBorder="1" applyAlignment="1">
      <alignment horizontal="left" vertical="center" wrapText="1"/>
    </xf>
    <xf numFmtId="10" fontId="9" fillId="0" borderId="18" xfId="2" applyNumberFormat="1" applyFont="1" applyBorder="1" applyAlignment="1" applyProtection="1">
      <alignment horizontal="left" vertical="center" wrapText="1"/>
      <protection locked="0"/>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3" fillId="10" borderId="46" xfId="0" applyFont="1" applyFill="1" applyBorder="1" applyAlignment="1">
      <alignment horizontal="center" vertical="center" wrapText="1"/>
    </xf>
    <xf numFmtId="0" fontId="3" fillId="10" borderId="45" xfId="0" applyFont="1" applyFill="1" applyBorder="1" applyAlignment="1">
      <alignment horizontal="center" vertical="center" wrapText="1"/>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9" fillId="0" borderId="35" xfId="0" applyFont="1" applyBorder="1" applyAlignment="1" applyProtection="1">
      <alignment horizontal="left" vertical="center" wrapText="1"/>
      <protection locked="0"/>
    </xf>
    <xf numFmtId="0" fontId="9" fillId="0" borderId="36" xfId="0" applyFont="1" applyBorder="1" applyAlignment="1" applyProtection="1">
      <alignment horizontal="left" vertical="center" wrapText="1"/>
      <protection locked="0"/>
    </xf>
    <xf numFmtId="0" fontId="9" fillId="0" borderId="37" xfId="0" applyFont="1" applyBorder="1" applyAlignment="1" applyProtection="1">
      <alignment horizontal="left" vertical="center" wrapText="1"/>
      <protection locked="0"/>
    </xf>
    <xf numFmtId="0" fontId="10" fillId="0" borderId="0" xfId="0" applyFont="1" applyAlignment="1">
      <alignment horizontal="left" vertical="center" wrapText="1"/>
    </xf>
    <xf numFmtId="49" fontId="9" fillId="0" borderId="19" xfId="0" quotePrefix="1" applyNumberFormat="1" applyFont="1" applyBorder="1" applyAlignment="1" applyProtection="1">
      <alignment horizontal="left" vertical="center" wrapText="1"/>
      <protection locked="0"/>
    </xf>
    <xf numFmtId="49" fontId="9" fillId="0" borderId="20" xfId="0" quotePrefix="1" applyNumberFormat="1" applyFont="1" applyBorder="1" applyAlignment="1" applyProtection="1">
      <alignment horizontal="left" vertical="center" wrapText="1"/>
      <protection locked="0"/>
    </xf>
    <xf numFmtId="49" fontId="9" fillId="0" borderId="21" xfId="0" quotePrefix="1" applyNumberFormat="1" applyFont="1" applyBorder="1" applyAlignment="1" applyProtection="1">
      <alignment horizontal="left" vertical="center" wrapText="1"/>
      <protection locked="0"/>
    </xf>
    <xf numFmtId="49" fontId="9" fillId="0" borderId="39" xfId="0" quotePrefix="1" applyNumberFormat="1" applyFont="1" applyBorder="1" applyAlignment="1" applyProtection="1">
      <alignment horizontal="left" vertical="center" wrapText="1"/>
      <protection locked="0"/>
    </xf>
    <xf numFmtId="49" fontId="9" fillId="0" borderId="40" xfId="0" quotePrefix="1" applyNumberFormat="1" applyFont="1" applyBorder="1" applyAlignment="1" applyProtection="1">
      <alignment horizontal="left" vertical="center" wrapText="1"/>
      <protection locked="0"/>
    </xf>
    <xf numFmtId="49" fontId="9" fillId="0" borderId="41" xfId="0" quotePrefix="1" applyNumberFormat="1" applyFont="1" applyBorder="1" applyAlignment="1" applyProtection="1">
      <alignment horizontal="left" vertical="center" wrapText="1"/>
      <protection locked="0"/>
    </xf>
    <xf numFmtId="0" fontId="9" fillId="0" borderId="22" xfId="0" applyFont="1" applyBorder="1" applyAlignment="1" applyProtection="1">
      <alignment horizontal="left" vertical="center" wrapText="1"/>
      <protection locked="0"/>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9" fillId="0" borderId="0" xfId="0" applyFont="1" applyAlignment="1" applyProtection="1">
      <alignment horizontal="left" vertical="center" wrapText="1"/>
      <protection locked="0"/>
    </xf>
    <xf numFmtId="0" fontId="9" fillId="0" borderId="18" xfId="0" applyFont="1" applyBorder="1" applyAlignment="1" applyProtection="1">
      <alignment horizontal="left" vertical="center" wrapText="1"/>
      <protection locked="0"/>
    </xf>
    <xf numFmtId="0" fontId="9" fillId="0" borderId="42" xfId="0" applyFont="1" applyBorder="1" applyAlignment="1" applyProtection="1">
      <alignment horizontal="left" vertical="center" wrapText="1"/>
      <protection locked="0"/>
    </xf>
    <xf numFmtId="0" fontId="9" fillId="0" borderId="20" xfId="0" applyFont="1" applyBorder="1" applyAlignment="1" applyProtection="1">
      <alignment horizontal="left" vertical="center" wrapText="1"/>
      <protection locked="0"/>
    </xf>
    <xf numFmtId="0" fontId="9" fillId="0" borderId="21" xfId="0" applyFont="1" applyBorder="1" applyAlignment="1" applyProtection="1">
      <alignment horizontal="left" vertical="center" wrapText="1"/>
      <protection locked="0"/>
    </xf>
    <xf numFmtId="0" fontId="18" fillId="0" borderId="0" xfId="0" applyFont="1" applyAlignment="1" applyProtection="1">
      <alignment horizontal="left" vertical="top" wrapText="1"/>
      <protection locked="0"/>
    </xf>
    <xf numFmtId="0" fontId="18" fillId="0" borderId="18" xfId="0" applyFont="1" applyBorder="1" applyAlignment="1" applyProtection="1">
      <alignment horizontal="left" vertical="top" wrapText="1"/>
      <protection locked="0"/>
    </xf>
    <xf numFmtId="39" fontId="10" fillId="0" borderId="27" xfId="1" applyNumberFormat="1" applyFont="1" applyFill="1" applyBorder="1" applyAlignment="1" applyProtection="1">
      <alignment horizontal="center" vertical="center" wrapText="1" readingOrder="1"/>
      <protection locked="0"/>
    </xf>
    <xf numFmtId="39" fontId="10" fillId="0" borderId="28" xfId="1" applyNumberFormat="1" applyFont="1" applyFill="1" applyBorder="1" applyAlignment="1" applyProtection="1">
      <alignment horizontal="center" vertical="center" wrapText="1" readingOrder="1"/>
      <protection locked="0"/>
    </xf>
    <xf numFmtId="10" fontId="10" fillId="7" borderId="28" xfId="2" applyNumberFormat="1" applyFont="1" applyFill="1" applyBorder="1" applyAlignment="1" applyProtection="1">
      <alignment horizontal="center" vertical="center" wrapText="1" readingOrder="1"/>
    </xf>
    <xf numFmtId="10" fontId="10" fillId="7" borderId="29" xfId="2" applyNumberFormat="1" applyFont="1" applyFill="1" applyBorder="1" applyAlignment="1" applyProtection="1">
      <alignment horizontal="center" vertical="center" wrapText="1" readingOrder="1"/>
    </xf>
    <xf numFmtId="0" fontId="13" fillId="8" borderId="28" xfId="0" applyFont="1" applyFill="1" applyBorder="1" applyAlignment="1">
      <alignment horizontal="center" vertical="center" wrapText="1" readingOrder="1"/>
    </xf>
    <xf numFmtId="0" fontId="10" fillId="6" borderId="28" xfId="0" applyFont="1" applyFill="1" applyBorder="1" applyAlignment="1">
      <alignment vertical="top" wrapText="1"/>
    </xf>
    <xf numFmtId="0" fontId="10" fillId="6" borderId="29" xfId="0" applyFont="1" applyFill="1" applyBorder="1" applyAlignment="1">
      <alignment vertical="top" wrapText="1"/>
    </xf>
    <xf numFmtId="39" fontId="10" fillId="0" borderId="25" xfId="1" applyNumberFormat="1" applyFont="1" applyFill="1" applyBorder="1" applyAlignment="1" applyProtection="1">
      <alignment horizontal="center" vertical="center" wrapText="1" readingOrder="1"/>
      <protection locked="0"/>
    </xf>
    <xf numFmtId="39" fontId="10" fillId="0" borderId="38" xfId="1" applyNumberFormat="1" applyFont="1" applyFill="1" applyBorder="1" applyAlignment="1" applyProtection="1">
      <alignment horizontal="center" vertical="center" wrapText="1" readingOrder="1"/>
      <protection locked="0"/>
    </xf>
    <xf numFmtId="39" fontId="10" fillId="0" borderId="24" xfId="1" applyNumberFormat="1" applyFont="1" applyFill="1" applyBorder="1" applyAlignment="1" applyProtection="1">
      <alignment horizontal="center" vertical="center" wrapText="1" readingOrder="1"/>
      <protection locked="0"/>
    </xf>
    <xf numFmtId="0" fontId="12" fillId="6" borderId="23" xfId="0" applyFont="1" applyFill="1" applyBorder="1" applyAlignment="1">
      <alignment horizontal="center" vertical="center" wrapText="1" readingOrder="1"/>
    </xf>
    <xf numFmtId="0" fontId="12" fillId="6" borderId="24" xfId="0" applyFont="1" applyFill="1" applyBorder="1" applyAlignment="1">
      <alignment horizontal="center" vertical="center" wrapText="1" readingOrder="1"/>
    </xf>
    <xf numFmtId="0" fontId="12" fillId="6" borderId="25" xfId="0" applyFont="1" applyFill="1" applyBorder="1" applyAlignment="1">
      <alignment horizontal="center" vertical="center" wrapText="1" readingOrder="1"/>
    </xf>
    <xf numFmtId="0" fontId="12" fillId="6" borderId="26" xfId="0" applyFont="1" applyFill="1" applyBorder="1" applyAlignment="1">
      <alignment horizontal="center" vertical="center" wrapText="1" readingOrder="1"/>
    </xf>
    <xf numFmtId="0" fontId="12" fillId="6" borderId="38" xfId="0" applyFont="1" applyFill="1" applyBorder="1" applyAlignment="1">
      <alignment horizontal="center" vertical="center" wrapText="1" readingOrder="1"/>
    </xf>
    <xf numFmtId="0" fontId="5" fillId="6" borderId="22" xfId="0" applyFont="1" applyFill="1" applyBorder="1" applyAlignment="1">
      <alignment horizontal="left" vertical="center" wrapText="1"/>
    </xf>
    <xf numFmtId="0" fontId="5" fillId="3" borderId="17" xfId="0" applyFont="1" applyFill="1" applyBorder="1" applyAlignment="1">
      <alignment horizontal="center"/>
    </xf>
    <xf numFmtId="0" fontId="5" fillId="3" borderId="0" xfId="0" applyFont="1" applyFill="1" applyAlignment="1">
      <alignment horizontal="center"/>
    </xf>
    <xf numFmtId="0" fontId="5" fillId="3" borderId="18" xfId="0" applyFont="1" applyFill="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2" borderId="5"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0"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9"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5" fillId="0" borderId="14" xfId="0" applyFont="1" applyBorder="1" applyAlignment="1">
      <alignment horizontal="center"/>
    </xf>
    <xf numFmtId="0" fontId="5" fillId="0" borderId="15" xfId="0" applyFont="1" applyBorder="1" applyAlignment="1">
      <alignment horizontal="center"/>
    </xf>
    <xf numFmtId="0" fontId="5" fillId="0" borderId="0" xfId="0" applyFont="1" applyAlignment="1">
      <alignment horizontal="center"/>
    </xf>
    <xf numFmtId="0" fontId="5" fillId="0" borderId="16" xfId="0" applyFont="1" applyBorder="1" applyAlignment="1">
      <alignment horizontal="center"/>
    </xf>
  </cellXfs>
  <cellStyles count="4">
    <cellStyle name="Millares" xfId="1" builtinId="3"/>
    <cellStyle name="Normal" xfId="0" builtinId="0"/>
    <cellStyle name="Normal 5" xfId="3"/>
    <cellStyle name="Porcentaje" xfId="2" builtinId="5"/>
  </cellStyles>
  <dxfs count="15">
    <dxf>
      <font>
        <b val="0"/>
        <i val="0"/>
        <strike val="0"/>
        <condense val="0"/>
        <extend val="0"/>
        <outline val="0"/>
        <shadow val="0"/>
        <u val="none"/>
        <vertAlign val="baseline"/>
        <sz val="9"/>
        <color auto="1"/>
        <name val="Calibri"/>
        <scheme val="none"/>
      </font>
      <numFmt numFmtId="166"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7"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7"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9"/>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xmlns=""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id="1" name="Tabla1" displayName="Tabla1" ref="A28:J30" totalsRowShown="0" headerRowDxfId="14" dataDxfId="12" headerRowBorderDxfId="13" tableBorderDxfId="11" totalsRowBorderDxfId="10">
  <tableColumns count="10">
    <tableColumn id="1" name="Producto" dataDxfId="9"/>
    <tableColumn id="2" name="Indicador" dataDxfId="8"/>
    <tableColumn id="3" name="Física_x000a_(A)" dataDxfId="7"/>
    <tableColumn id="4" name="Financiera_x000a_(B)" dataDxfId="6"/>
    <tableColumn id="9" name="Física_x000a_(C)" dataDxfId="5"/>
    <tableColumn id="10" name="Financiera_x000a_(D)" dataDxfId="4"/>
    <tableColumn id="5" name="Física _x000a_(E)" dataDxfId="3"/>
    <tableColumn id="6" name="Financiera _x000a_ (F)" dataDxfId="2"/>
    <tableColumn id="7" name="Física _x000a_(%)_x000a_ G=E/C" dataDxfId="1" dataCellStyle="Porcentaje">
      <calculatedColumnFormula>Tabla1[[#This Row],[Física 
(E)]]/Tabla1[[#This Row],[Física
(C)]]</calculatedColumnFormula>
    </tableColumn>
    <tableColumn id="8" name="Financiero _x000a_(%) _x000a_H=F/D" dataDxfId="0">
      <calculatedColumnFormula>IF(H29&gt;0,H29/F29,0)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3"/>
  <sheetViews>
    <sheetView tabSelected="1" zoomScale="106" zoomScaleNormal="106" workbookViewId="0">
      <selection activeCell="F65" sqref="F65"/>
    </sheetView>
  </sheetViews>
  <sheetFormatPr baseColWidth="10" defaultRowHeight="12" x14ac:dyDescent="0.2"/>
  <cols>
    <col min="1" max="1" width="23.5703125" style="21" bestFit="1" customWidth="1"/>
    <col min="2" max="2" width="22.85546875" style="21" customWidth="1"/>
    <col min="3" max="3" width="9.28515625" style="21" bestFit="1" customWidth="1"/>
    <col min="4" max="4" width="13.7109375" style="21" bestFit="1" customWidth="1"/>
    <col min="5" max="5" width="15.42578125" style="21" customWidth="1"/>
    <col min="6" max="6" width="15" style="21" bestFit="1" customWidth="1"/>
    <col min="7" max="7" width="15.28515625" style="21" customWidth="1"/>
    <col min="8" max="8" width="15.140625" style="21" bestFit="1" customWidth="1"/>
    <col min="9" max="9" width="15.28515625" style="21" bestFit="1" customWidth="1"/>
    <col min="10" max="10" width="12.42578125" style="21" bestFit="1" customWidth="1"/>
    <col min="11" max="11" width="12.5703125" style="21" bestFit="1" customWidth="1"/>
    <col min="12" max="16384" width="11.42578125" style="11"/>
  </cols>
  <sheetData>
    <row r="1" spans="1:11" ht="21" customHeight="1" thickBot="1" x14ac:dyDescent="0.25">
      <c r="A1" s="9"/>
      <c r="B1" s="112" t="s">
        <v>46</v>
      </c>
      <c r="C1" s="113"/>
      <c r="D1" s="113"/>
      <c r="E1" s="113"/>
      <c r="F1" s="113"/>
      <c r="G1" s="113"/>
      <c r="H1" s="113"/>
      <c r="I1" s="113"/>
      <c r="J1" s="114"/>
      <c r="K1" s="10"/>
    </row>
    <row r="2" spans="1:11" ht="20.25" customHeight="1" thickBot="1" x14ac:dyDescent="0.25">
      <c r="A2" s="12"/>
      <c r="B2" s="115" t="s">
        <v>0</v>
      </c>
      <c r="C2" s="116"/>
      <c r="D2" s="115" t="s">
        <v>1</v>
      </c>
      <c r="E2" s="117"/>
      <c r="F2" s="117"/>
      <c r="G2" s="116"/>
      <c r="H2" s="118"/>
      <c r="I2" s="13" t="s">
        <v>2</v>
      </c>
      <c r="J2" s="14" t="s">
        <v>3</v>
      </c>
      <c r="K2" s="10"/>
    </row>
    <row r="3" spans="1:11" ht="19.5" customHeight="1" thickBot="1" x14ac:dyDescent="0.25">
      <c r="A3" s="15"/>
      <c r="B3" s="119" t="s">
        <v>4</v>
      </c>
      <c r="C3" s="120"/>
      <c r="D3" s="121" t="s">
        <v>61</v>
      </c>
      <c r="E3" s="122"/>
      <c r="F3" s="122"/>
      <c r="G3" s="122"/>
      <c r="H3" s="123"/>
      <c r="I3" s="16">
        <v>45299</v>
      </c>
      <c r="J3" s="17">
        <v>1</v>
      </c>
      <c r="K3" s="10"/>
    </row>
    <row r="4" spans="1:11" x14ac:dyDescent="0.2">
      <c r="A4" s="124"/>
      <c r="B4" s="125"/>
      <c r="C4" s="125"/>
      <c r="D4" s="126"/>
      <c r="E4" s="126"/>
      <c r="F4" s="126"/>
      <c r="G4" s="126"/>
      <c r="H4" s="126"/>
      <c r="I4" s="125"/>
      <c r="J4" s="127"/>
      <c r="K4" s="10"/>
    </row>
    <row r="5" spans="1:11" ht="3" customHeight="1" x14ac:dyDescent="0.2">
      <c r="A5" s="109"/>
      <c r="B5" s="110"/>
      <c r="C5" s="110"/>
      <c r="D5" s="110"/>
      <c r="E5" s="110"/>
      <c r="F5" s="110"/>
      <c r="G5" s="110"/>
      <c r="H5" s="110"/>
      <c r="I5" s="110"/>
      <c r="J5" s="111"/>
      <c r="K5" s="10"/>
    </row>
    <row r="6" spans="1:11" x14ac:dyDescent="0.2">
      <c r="A6" s="66" t="s">
        <v>5</v>
      </c>
      <c r="B6" s="67"/>
      <c r="C6" s="67"/>
      <c r="D6" s="67"/>
      <c r="E6" s="67"/>
      <c r="F6" s="67"/>
      <c r="G6" s="67"/>
      <c r="H6" s="67"/>
      <c r="I6" s="67"/>
      <c r="J6" s="68"/>
      <c r="K6" s="10"/>
    </row>
    <row r="7" spans="1:11" x14ac:dyDescent="0.2">
      <c r="A7" s="83" t="s">
        <v>6</v>
      </c>
      <c r="B7" s="84"/>
      <c r="C7" s="84"/>
      <c r="D7" s="84"/>
      <c r="E7" s="84"/>
      <c r="F7" s="84"/>
      <c r="G7" s="84"/>
      <c r="H7" s="84"/>
      <c r="I7" s="84"/>
      <c r="J7" s="85"/>
      <c r="K7" s="10"/>
    </row>
    <row r="8" spans="1:11" x14ac:dyDescent="0.2">
      <c r="A8" s="18" t="s">
        <v>7</v>
      </c>
      <c r="B8" s="76" t="s">
        <v>49</v>
      </c>
      <c r="C8" s="77"/>
      <c r="D8" s="77"/>
      <c r="E8" s="77"/>
      <c r="F8" s="77"/>
      <c r="G8" s="77"/>
      <c r="H8" s="77"/>
      <c r="I8" s="77"/>
      <c r="J8" s="78"/>
      <c r="K8" s="10"/>
    </row>
    <row r="9" spans="1:11" ht="15" customHeight="1" x14ac:dyDescent="0.2">
      <c r="A9" s="19" t="s">
        <v>34</v>
      </c>
      <c r="B9" s="76" t="s">
        <v>48</v>
      </c>
      <c r="C9" s="77"/>
      <c r="D9" s="77"/>
      <c r="E9" s="77"/>
      <c r="F9" s="77"/>
      <c r="G9" s="77"/>
      <c r="H9" s="77"/>
      <c r="I9" s="77"/>
      <c r="J9" s="78"/>
      <c r="K9" s="10"/>
    </row>
    <row r="10" spans="1:11" x14ac:dyDescent="0.2">
      <c r="A10" s="19" t="s">
        <v>35</v>
      </c>
      <c r="B10" s="79" t="s">
        <v>58</v>
      </c>
      <c r="C10" s="80"/>
      <c r="D10" s="80"/>
      <c r="E10" s="80"/>
      <c r="F10" s="80"/>
      <c r="G10" s="80"/>
      <c r="H10" s="80"/>
      <c r="I10" s="80"/>
      <c r="J10" s="81"/>
      <c r="K10" s="10"/>
    </row>
    <row r="11" spans="1:11" ht="32.25" customHeight="1" x14ac:dyDescent="0.2">
      <c r="A11" s="20" t="s">
        <v>8</v>
      </c>
      <c r="B11" s="82" t="s">
        <v>55</v>
      </c>
      <c r="C11" s="82"/>
      <c r="D11" s="82"/>
      <c r="E11" s="82"/>
      <c r="F11" s="82"/>
      <c r="G11" s="82"/>
      <c r="H11" s="82"/>
      <c r="I11" s="82"/>
      <c r="J11" s="82"/>
    </row>
    <row r="12" spans="1:11" ht="32.25" customHeight="1" x14ac:dyDescent="0.2">
      <c r="A12" s="20" t="s">
        <v>9</v>
      </c>
      <c r="B12" s="82" t="s">
        <v>56</v>
      </c>
      <c r="C12" s="82"/>
      <c r="D12" s="82"/>
      <c r="E12" s="82"/>
      <c r="F12" s="82"/>
      <c r="G12" s="82"/>
      <c r="H12" s="82"/>
      <c r="I12" s="82"/>
      <c r="J12" s="82"/>
    </row>
    <row r="13" spans="1:11" x14ac:dyDescent="0.2">
      <c r="A13" s="66" t="s">
        <v>10</v>
      </c>
      <c r="B13" s="67"/>
      <c r="C13" s="67"/>
      <c r="D13" s="67"/>
      <c r="E13" s="67"/>
      <c r="F13" s="67"/>
      <c r="G13" s="67"/>
      <c r="H13" s="67"/>
      <c r="I13" s="67"/>
      <c r="J13" s="68"/>
    </row>
    <row r="14" spans="1:11" ht="33" customHeight="1" x14ac:dyDescent="0.2">
      <c r="A14" s="18" t="s">
        <v>11</v>
      </c>
      <c r="B14" s="22">
        <v>2</v>
      </c>
      <c r="C14" s="108" t="s">
        <v>50</v>
      </c>
      <c r="D14" s="108"/>
      <c r="E14" s="108"/>
      <c r="F14" s="108"/>
      <c r="G14" s="108"/>
      <c r="H14" s="108"/>
      <c r="I14" s="108"/>
      <c r="J14" s="108"/>
    </row>
    <row r="15" spans="1:11" ht="18.75" customHeight="1" x14ac:dyDescent="0.2">
      <c r="A15" s="18" t="s">
        <v>12</v>
      </c>
      <c r="B15" s="23">
        <v>2.2000000000000002</v>
      </c>
      <c r="C15" s="108" t="str">
        <f>IFERROR(VLOOKUP(B15,'[1]Validacion datos'!A8:B26,2,FALSE),"")</f>
        <v>Salud y seguridad social integral</v>
      </c>
      <c r="D15" s="108"/>
      <c r="E15" s="108"/>
      <c r="F15" s="108"/>
      <c r="G15" s="108"/>
      <c r="H15" s="108"/>
      <c r="I15" s="108"/>
      <c r="J15" s="108"/>
    </row>
    <row r="16" spans="1:11" ht="32.25" customHeight="1" x14ac:dyDescent="0.2">
      <c r="A16" s="18" t="s">
        <v>13</v>
      </c>
      <c r="B16" s="23" t="s">
        <v>47</v>
      </c>
      <c r="C16" s="108" t="str">
        <f>IFERROR(VLOOKUP(B16,'[1]Validacion datos'!D8:E64,2,FALSE),"")</f>
        <v>Garantizar el derecho de la población al acceso a un modelo de atención integral, con calidad y calidez, que privilegie la promoción de la salud y la prevención de la enfermedad, mediante la consolidación del Sistema Nacional de Salud</v>
      </c>
      <c r="D16" s="108"/>
      <c r="E16" s="108"/>
      <c r="F16" s="108"/>
      <c r="G16" s="108"/>
      <c r="H16" s="108"/>
      <c r="I16" s="108"/>
      <c r="J16" s="108"/>
    </row>
    <row r="17" spans="1:11" x14ac:dyDescent="0.2">
      <c r="A17" s="66" t="s">
        <v>14</v>
      </c>
      <c r="B17" s="67"/>
      <c r="C17" s="67"/>
      <c r="D17" s="67"/>
      <c r="E17" s="67"/>
      <c r="F17" s="67"/>
      <c r="G17" s="67"/>
      <c r="H17" s="67"/>
      <c r="I17" s="67"/>
      <c r="J17" s="68"/>
    </row>
    <row r="18" spans="1:11" ht="19.5" customHeight="1" x14ac:dyDescent="0.2">
      <c r="A18" s="20" t="s">
        <v>15</v>
      </c>
      <c r="B18" s="82" t="s">
        <v>54</v>
      </c>
      <c r="C18" s="82"/>
      <c r="D18" s="82"/>
      <c r="E18" s="82"/>
      <c r="F18" s="82"/>
      <c r="G18" s="82"/>
      <c r="H18" s="82"/>
      <c r="I18" s="82"/>
      <c r="J18" s="82"/>
    </row>
    <row r="19" spans="1:11" ht="18.75" customHeight="1" x14ac:dyDescent="0.2">
      <c r="A19" s="24" t="s">
        <v>16</v>
      </c>
      <c r="B19" s="82" t="s">
        <v>53</v>
      </c>
      <c r="C19" s="82"/>
      <c r="D19" s="82"/>
      <c r="E19" s="82"/>
      <c r="F19" s="82"/>
      <c r="G19" s="82"/>
      <c r="H19" s="82"/>
      <c r="I19" s="82"/>
      <c r="J19" s="82"/>
    </row>
    <row r="20" spans="1:11" ht="18" customHeight="1" x14ac:dyDescent="0.2">
      <c r="A20" s="24" t="s">
        <v>85</v>
      </c>
      <c r="B20" s="82" t="s">
        <v>52</v>
      </c>
      <c r="C20" s="82"/>
      <c r="D20" s="82"/>
      <c r="E20" s="82"/>
      <c r="F20" s="82"/>
      <c r="G20" s="82"/>
      <c r="H20" s="82"/>
      <c r="I20" s="82"/>
      <c r="J20" s="82"/>
    </row>
    <row r="21" spans="1:11" ht="24" customHeight="1" x14ac:dyDescent="0.2">
      <c r="A21" s="24" t="s">
        <v>36</v>
      </c>
      <c r="B21" s="82" t="s">
        <v>51</v>
      </c>
      <c r="C21" s="82"/>
      <c r="D21" s="82"/>
      <c r="E21" s="82"/>
      <c r="F21" s="82"/>
      <c r="G21" s="82"/>
      <c r="H21" s="82"/>
      <c r="I21" s="82"/>
      <c r="J21" s="82"/>
      <c r="K21" s="10"/>
    </row>
    <row r="22" spans="1:11" x14ac:dyDescent="0.2">
      <c r="A22" s="66" t="s">
        <v>17</v>
      </c>
      <c r="B22" s="67"/>
      <c r="C22" s="67"/>
      <c r="D22" s="67"/>
      <c r="E22" s="67"/>
      <c r="F22" s="67"/>
      <c r="G22" s="67"/>
      <c r="H22" s="67"/>
      <c r="I22" s="67"/>
      <c r="J22" s="68"/>
    </row>
    <row r="23" spans="1:11" x14ac:dyDescent="0.2">
      <c r="A23" s="83" t="s">
        <v>18</v>
      </c>
      <c r="B23" s="84"/>
      <c r="C23" s="84"/>
      <c r="D23" s="84"/>
      <c r="E23" s="84"/>
      <c r="F23" s="84"/>
      <c r="G23" s="84"/>
      <c r="H23" s="84"/>
      <c r="I23" s="84"/>
      <c r="J23" s="85"/>
      <c r="K23" s="10"/>
    </row>
    <row r="24" spans="1:11" ht="24" customHeight="1" x14ac:dyDescent="0.2">
      <c r="A24" s="103" t="s">
        <v>19</v>
      </c>
      <c r="B24" s="104"/>
      <c r="C24" s="105" t="s">
        <v>20</v>
      </c>
      <c r="D24" s="107"/>
      <c r="E24" s="107"/>
      <c r="F24" s="107" t="s">
        <v>21</v>
      </c>
      <c r="G24" s="107"/>
      <c r="H24" s="104"/>
      <c r="I24" s="105" t="s">
        <v>22</v>
      </c>
      <c r="J24" s="106"/>
    </row>
    <row r="25" spans="1:11" x14ac:dyDescent="0.2">
      <c r="A25" s="93">
        <v>922001041</v>
      </c>
      <c r="B25" s="94"/>
      <c r="C25" s="100">
        <v>1029178558.38</v>
      </c>
      <c r="D25" s="101"/>
      <c r="E25" s="102"/>
      <c r="F25" s="100">
        <v>961961703.86000001</v>
      </c>
      <c r="G25" s="101"/>
      <c r="H25" s="102"/>
      <c r="I25" s="95">
        <f>F25/C25</f>
        <v>0.93468883123079816</v>
      </c>
      <c r="J25" s="96"/>
    </row>
    <row r="26" spans="1:11" x14ac:dyDescent="0.2">
      <c r="A26" s="83" t="s">
        <v>23</v>
      </c>
      <c r="B26" s="84"/>
      <c r="C26" s="84"/>
      <c r="D26" s="84"/>
      <c r="E26" s="84"/>
      <c r="F26" s="84"/>
      <c r="G26" s="84"/>
      <c r="H26" s="84"/>
      <c r="I26" s="84"/>
      <c r="J26" s="85"/>
      <c r="K26" s="10"/>
    </row>
    <row r="27" spans="1:11" x14ac:dyDescent="0.2">
      <c r="A27" s="25"/>
      <c r="B27" s="11"/>
      <c r="C27" s="97" t="s">
        <v>45</v>
      </c>
      <c r="D27" s="98"/>
      <c r="E27" s="97" t="s">
        <v>60</v>
      </c>
      <c r="F27" s="98"/>
      <c r="G27" s="97" t="s">
        <v>62</v>
      </c>
      <c r="H27" s="97"/>
      <c r="I27" s="97" t="s">
        <v>24</v>
      </c>
      <c r="J27" s="99"/>
    </row>
    <row r="28" spans="1:11" ht="36" x14ac:dyDescent="0.2">
      <c r="A28" s="26" t="s">
        <v>25</v>
      </c>
      <c r="B28" s="27" t="s">
        <v>26</v>
      </c>
      <c r="C28" s="27" t="s">
        <v>37</v>
      </c>
      <c r="D28" s="27" t="s">
        <v>38</v>
      </c>
      <c r="E28" s="27" t="s">
        <v>39</v>
      </c>
      <c r="F28" s="27" t="s">
        <v>40</v>
      </c>
      <c r="G28" s="27" t="s">
        <v>41</v>
      </c>
      <c r="H28" s="27" t="s">
        <v>42</v>
      </c>
      <c r="I28" s="27" t="s">
        <v>43</v>
      </c>
      <c r="J28" s="28" t="s">
        <v>44</v>
      </c>
    </row>
    <row r="29" spans="1:11" ht="60" x14ac:dyDescent="0.2">
      <c r="A29" s="29" t="s">
        <v>57</v>
      </c>
      <c r="B29" s="29" t="s">
        <v>59</v>
      </c>
      <c r="C29" s="30">
        <v>836194</v>
      </c>
      <c r="D29" s="30">
        <v>1029178559.38</v>
      </c>
      <c r="E29" s="30">
        <v>420115</v>
      </c>
      <c r="F29" s="30">
        <v>505212875.44</v>
      </c>
      <c r="G29" s="30">
        <v>462584</v>
      </c>
      <c r="H29" s="31">
        <v>499875905.19999999</v>
      </c>
      <c r="I29" s="60">
        <f>Tabla1[[#This Row],[Física 
(E)]]/Tabla1[[#This Row],[Física
(C)]]</f>
        <v>1.1010889875391261</v>
      </c>
      <c r="J29" s="32">
        <f t="shared" ref="J29:J30" si="0">IF(H29&gt;0,H29/F29,0)</f>
        <v>0.98943619511804415</v>
      </c>
    </row>
    <row r="30" spans="1:11" x14ac:dyDescent="0.2">
      <c r="A30" s="33"/>
      <c r="B30" s="34"/>
      <c r="C30" s="35">
        <f t="shared" ref="C30:D30" si="1">C29</f>
        <v>836194</v>
      </c>
      <c r="D30" s="35">
        <f t="shared" si="1"/>
        <v>1029178559.38</v>
      </c>
      <c r="E30" s="35">
        <f>E29</f>
        <v>420115</v>
      </c>
      <c r="F30" s="35">
        <f t="shared" ref="F30:H30" si="2">F29</f>
        <v>505212875.44</v>
      </c>
      <c r="G30" s="35">
        <f t="shared" si="2"/>
        <v>462584</v>
      </c>
      <c r="H30" s="35">
        <f t="shared" si="2"/>
        <v>499875905.19999999</v>
      </c>
      <c r="I30" s="36">
        <f>Tabla1[[#This Row],[Física 
(E)]]/Tabla1[[#This Row],[Física
(C)]]</f>
        <v>1.1010889875391261</v>
      </c>
      <c r="J30" s="32">
        <f t="shared" si="0"/>
        <v>0.98943619511804415</v>
      </c>
    </row>
    <row r="31" spans="1:11" x14ac:dyDescent="0.2">
      <c r="A31" s="66" t="s">
        <v>27</v>
      </c>
      <c r="B31" s="67"/>
      <c r="C31" s="67"/>
      <c r="D31" s="67"/>
      <c r="E31" s="67"/>
      <c r="F31" s="67"/>
      <c r="G31" s="67"/>
      <c r="H31" s="67"/>
      <c r="I31" s="67"/>
      <c r="J31" s="68"/>
    </row>
    <row r="32" spans="1:11" x14ac:dyDescent="0.2">
      <c r="A32" s="83" t="s">
        <v>28</v>
      </c>
      <c r="B32" s="84"/>
      <c r="C32" s="84"/>
      <c r="D32" s="84"/>
      <c r="E32" s="84"/>
      <c r="F32" s="84"/>
      <c r="G32" s="84"/>
      <c r="H32" s="84"/>
      <c r="I32" s="84"/>
      <c r="J32" s="85"/>
      <c r="K32" s="10"/>
    </row>
    <row r="33" spans="1:11" x14ac:dyDescent="0.2">
      <c r="A33" s="37" t="s">
        <v>29</v>
      </c>
      <c r="B33" s="86" t="s">
        <v>57</v>
      </c>
      <c r="C33" s="86"/>
      <c r="D33" s="86"/>
      <c r="E33" s="86"/>
      <c r="F33" s="86"/>
      <c r="G33" s="86"/>
      <c r="H33" s="86"/>
      <c r="I33" s="86"/>
      <c r="J33" s="87"/>
    </row>
    <row r="34" spans="1:11" ht="24" customHeight="1" x14ac:dyDescent="0.2">
      <c r="A34" s="37" t="s">
        <v>30</v>
      </c>
      <c r="B34" s="88" t="s">
        <v>53</v>
      </c>
      <c r="C34" s="88"/>
      <c r="D34" s="88"/>
      <c r="E34" s="88"/>
      <c r="F34" s="88"/>
      <c r="G34" s="88"/>
      <c r="H34" s="88"/>
      <c r="I34" s="88"/>
      <c r="J34" s="88"/>
    </row>
    <row r="35" spans="1:11" ht="123" customHeight="1" x14ac:dyDescent="0.2">
      <c r="A35" s="38" t="s">
        <v>31</v>
      </c>
      <c r="B35" s="89" t="s">
        <v>88</v>
      </c>
      <c r="C35" s="89"/>
      <c r="D35" s="89"/>
      <c r="E35" s="89"/>
      <c r="F35" s="89"/>
      <c r="G35" s="89"/>
      <c r="H35" s="89"/>
      <c r="I35" s="89"/>
      <c r="J35" s="90"/>
    </row>
    <row r="36" spans="1:11" ht="48" customHeight="1" x14ac:dyDescent="0.2">
      <c r="A36" s="38" t="s">
        <v>32</v>
      </c>
      <c r="B36" s="91" t="s">
        <v>89</v>
      </c>
      <c r="C36" s="91"/>
      <c r="D36" s="91"/>
      <c r="E36" s="91"/>
      <c r="F36" s="91"/>
      <c r="G36" s="91"/>
      <c r="H36" s="91"/>
      <c r="I36" s="91"/>
      <c r="J36" s="92"/>
    </row>
    <row r="37" spans="1:11" ht="13.5" x14ac:dyDescent="0.2">
      <c r="A37" s="66" t="s">
        <v>86</v>
      </c>
      <c r="B37" s="67"/>
      <c r="C37" s="67"/>
      <c r="D37" s="67"/>
      <c r="E37" s="67"/>
      <c r="F37" s="67"/>
      <c r="G37" s="67"/>
      <c r="H37" s="67"/>
      <c r="I37" s="67"/>
      <c r="J37" s="68"/>
    </row>
    <row r="38" spans="1:11" x14ac:dyDescent="0.2">
      <c r="A38" s="69" t="s">
        <v>33</v>
      </c>
      <c r="B38" s="70"/>
      <c r="C38" s="70"/>
      <c r="D38" s="70"/>
      <c r="E38" s="70"/>
      <c r="F38" s="70"/>
      <c r="G38" s="70"/>
      <c r="H38" s="70"/>
      <c r="I38" s="70"/>
      <c r="J38" s="71"/>
      <c r="K38" s="10"/>
    </row>
    <row r="39" spans="1:11" ht="27.75" customHeight="1" x14ac:dyDescent="0.2">
      <c r="A39" s="72" t="s">
        <v>90</v>
      </c>
      <c r="B39" s="73"/>
      <c r="C39" s="73"/>
      <c r="D39" s="73"/>
      <c r="E39" s="73"/>
      <c r="F39" s="73"/>
      <c r="G39" s="73"/>
      <c r="H39" s="73"/>
      <c r="I39" s="73"/>
      <c r="J39" s="74"/>
    </row>
    <row r="40" spans="1:11" s="41" customFormat="1" x14ac:dyDescent="0.2">
      <c r="A40" s="39"/>
      <c r="B40" s="39"/>
      <c r="C40" s="39"/>
      <c r="D40" s="39"/>
      <c r="E40" s="39"/>
      <c r="F40" s="39"/>
      <c r="G40" s="39"/>
      <c r="H40" s="39"/>
      <c r="I40" s="39"/>
      <c r="J40" s="39"/>
      <c r="K40" s="40"/>
    </row>
    <row r="41" spans="1:11" ht="9" customHeight="1" x14ac:dyDescent="0.2">
      <c r="A41" s="75" t="s">
        <v>87</v>
      </c>
      <c r="B41" s="75"/>
      <c r="C41" s="75"/>
      <c r="D41" s="75"/>
      <c r="E41" s="75"/>
      <c r="F41" s="75"/>
      <c r="G41" s="75"/>
      <c r="H41" s="75"/>
      <c r="I41" s="75"/>
      <c r="J41" s="75"/>
    </row>
    <row r="42" spans="1:11" ht="15.75" customHeight="1" x14ac:dyDescent="0.2">
      <c r="A42" s="42"/>
      <c r="B42" s="42"/>
      <c r="C42" s="42"/>
      <c r="D42" s="42"/>
      <c r="E42" s="42"/>
      <c r="F42" s="42"/>
      <c r="G42" s="42"/>
      <c r="H42" s="42"/>
      <c r="I42" s="42"/>
      <c r="J42" s="42"/>
      <c r="K42" s="40"/>
    </row>
    <row r="43" spans="1:11" ht="15.75" customHeight="1" x14ac:dyDescent="0.2">
      <c r="A43" s="43" t="s">
        <v>79</v>
      </c>
      <c r="B43" s="44">
        <v>922001041</v>
      </c>
      <c r="C43" s="45"/>
      <c r="D43" s="40" t="s">
        <v>82</v>
      </c>
      <c r="E43" s="40"/>
      <c r="F43" s="40"/>
      <c r="G43" s="42"/>
      <c r="H43" s="42"/>
      <c r="I43" s="42"/>
      <c r="J43" s="42"/>
      <c r="K43" s="40"/>
    </row>
    <row r="44" spans="1:11" ht="15.75" customHeight="1" x14ac:dyDescent="0.2">
      <c r="A44" s="43" t="s">
        <v>80</v>
      </c>
      <c r="B44" s="57">
        <v>1029178559.38</v>
      </c>
      <c r="C44" s="42"/>
      <c r="D44" s="40" t="s">
        <v>83</v>
      </c>
      <c r="E44" s="40"/>
      <c r="F44" s="40"/>
      <c r="G44" s="42"/>
      <c r="H44" s="42"/>
      <c r="I44" s="42"/>
      <c r="J44" s="42"/>
      <c r="K44" s="40"/>
    </row>
    <row r="45" spans="1:11" ht="15.75" customHeight="1" x14ac:dyDescent="0.2">
      <c r="A45" s="43" t="s">
        <v>81</v>
      </c>
      <c r="B45" s="58">
        <v>961961703.86000001</v>
      </c>
      <c r="C45" s="42"/>
      <c r="D45" s="21" t="s">
        <v>84</v>
      </c>
      <c r="E45" s="40"/>
      <c r="F45" s="40"/>
      <c r="G45" s="42"/>
      <c r="H45" s="42"/>
      <c r="I45" s="42"/>
      <c r="J45" s="42"/>
      <c r="K45" s="40"/>
    </row>
    <row r="46" spans="1:11" ht="15.75" customHeight="1" x14ac:dyDescent="0.2">
      <c r="A46" s="42"/>
      <c r="B46" s="42"/>
      <c r="C46" s="42"/>
      <c r="D46" s="42"/>
      <c r="E46" s="42"/>
      <c r="F46" s="42"/>
      <c r="G46" s="42"/>
      <c r="H46" s="42"/>
      <c r="I46" s="42"/>
      <c r="J46" s="42"/>
      <c r="K46" s="40"/>
    </row>
    <row r="47" spans="1:11" ht="15.75" customHeight="1" thickBot="1" x14ac:dyDescent="0.25">
      <c r="A47" s="42"/>
      <c r="B47" s="42"/>
      <c r="C47" s="42"/>
      <c r="D47" s="42"/>
      <c r="E47" s="42"/>
      <c r="F47" s="42"/>
      <c r="G47" s="42"/>
      <c r="H47" s="42"/>
      <c r="I47" s="42"/>
      <c r="J47" s="42"/>
      <c r="K47" s="40"/>
    </row>
    <row r="48" spans="1:11" ht="15.75" customHeight="1" thickBot="1" x14ac:dyDescent="0.25">
      <c r="A48" s="46" t="s">
        <v>7</v>
      </c>
      <c r="B48" s="61" t="s">
        <v>63</v>
      </c>
      <c r="C48" s="62"/>
      <c r="D48" s="62"/>
      <c r="E48" s="62"/>
      <c r="F48" s="62"/>
      <c r="G48" s="62"/>
      <c r="H48" s="62"/>
      <c r="I48" s="62"/>
      <c r="J48" s="63"/>
      <c r="K48" s="47"/>
    </row>
    <row r="49" spans="1:11" ht="15.75" customHeight="1" thickBot="1" x14ac:dyDescent="0.25">
      <c r="A49" s="48" t="s">
        <v>34</v>
      </c>
      <c r="B49" s="61" t="s">
        <v>64</v>
      </c>
      <c r="C49" s="62"/>
      <c r="D49" s="62"/>
      <c r="E49" s="62"/>
      <c r="F49" s="62"/>
      <c r="G49" s="62"/>
      <c r="H49" s="62"/>
      <c r="I49" s="62"/>
      <c r="J49" s="63"/>
      <c r="K49" s="47"/>
    </row>
    <row r="50" spans="1:11" ht="15.75" customHeight="1" thickBot="1" x14ac:dyDescent="0.25">
      <c r="A50" s="48" t="s">
        <v>65</v>
      </c>
      <c r="B50" s="61" t="s">
        <v>66</v>
      </c>
      <c r="C50" s="62"/>
      <c r="D50" s="62"/>
      <c r="E50" s="62"/>
      <c r="F50" s="62"/>
      <c r="G50" s="62"/>
      <c r="H50" s="62"/>
      <c r="I50" s="62"/>
      <c r="J50" s="63"/>
      <c r="K50" s="47"/>
    </row>
    <row r="51" spans="1:11" ht="15.75" customHeight="1" thickBot="1" x14ac:dyDescent="0.25">
      <c r="A51" s="49"/>
      <c r="B51" s="49"/>
      <c r="C51" s="49"/>
      <c r="D51" s="49"/>
      <c r="E51" s="49"/>
      <c r="F51" s="49"/>
      <c r="G51" s="49"/>
      <c r="H51" s="49"/>
      <c r="I51" s="49"/>
      <c r="J51" s="49"/>
      <c r="K51" s="49"/>
    </row>
    <row r="52" spans="1:11" ht="24.75" thickBot="1" x14ac:dyDescent="0.25">
      <c r="A52" s="1" t="s">
        <v>25</v>
      </c>
      <c r="B52" s="2"/>
      <c r="C52" s="3"/>
      <c r="D52" s="2" t="s">
        <v>67</v>
      </c>
      <c r="E52" s="2"/>
      <c r="F52" s="1" t="s">
        <v>68</v>
      </c>
      <c r="G52" s="2"/>
      <c r="H52" s="1" t="s">
        <v>69</v>
      </c>
      <c r="I52" s="2"/>
      <c r="J52" s="1" t="s">
        <v>70</v>
      </c>
      <c r="K52" s="4"/>
    </row>
    <row r="53" spans="1:11" ht="54" customHeight="1" x14ac:dyDescent="0.2">
      <c r="A53" s="64" t="s">
        <v>0</v>
      </c>
      <c r="B53" s="64" t="s">
        <v>71</v>
      </c>
      <c r="C53" s="5" t="s">
        <v>72</v>
      </c>
      <c r="D53" s="5" t="s">
        <v>73</v>
      </c>
      <c r="E53" s="5" t="s">
        <v>74</v>
      </c>
      <c r="F53" s="5" t="s">
        <v>73</v>
      </c>
      <c r="G53" s="5" t="s">
        <v>74</v>
      </c>
      <c r="H53" s="5" t="s">
        <v>73</v>
      </c>
      <c r="I53" s="5" t="s">
        <v>74</v>
      </c>
      <c r="J53" s="5" t="s">
        <v>73</v>
      </c>
      <c r="K53" s="6" t="s">
        <v>74</v>
      </c>
    </row>
    <row r="54" spans="1:11" ht="42" customHeight="1" thickBot="1" x14ac:dyDescent="0.25">
      <c r="A54" s="65"/>
      <c r="B54" s="65"/>
      <c r="C54" s="7" t="s">
        <v>75</v>
      </c>
      <c r="D54" s="7" t="s">
        <v>75</v>
      </c>
      <c r="E54" s="7" t="s">
        <v>76</v>
      </c>
      <c r="F54" s="7" t="s">
        <v>75</v>
      </c>
      <c r="G54" s="7" t="s">
        <v>76</v>
      </c>
      <c r="H54" s="7" t="s">
        <v>75</v>
      </c>
      <c r="I54" s="7" t="s">
        <v>76</v>
      </c>
      <c r="J54" s="7" t="s">
        <v>75</v>
      </c>
      <c r="K54" s="8" t="s">
        <v>76</v>
      </c>
    </row>
    <row r="55" spans="1:11" ht="48.75" thickBot="1" x14ac:dyDescent="0.25">
      <c r="A55" s="50">
        <v>1</v>
      </c>
      <c r="B55" s="59" t="s">
        <v>77</v>
      </c>
      <c r="C55" s="51" t="s">
        <v>78</v>
      </c>
      <c r="D55" s="52">
        <v>203120</v>
      </c>
      <c r="E55" s="53">
        <v>233344470.5</v>
      </c>
      <c r="F55" s="52">
        <v>212959</v>
      </c>
      <c r="G55" s="53">
        <v>237349470</v>
      </c>
      <c r="H55" s="52">
        <v>238315</v>
      </c>
      <c r="I55" s="53">
        <v>236512126.09</v>
      </c>
      <c r="J55" s="52">
        <v>198951</v>
      </c>
      <c r="K55" s="54">
        <v>253157630</v>
      </c>
    </row>
    <row r="56" spans="1:11" s="41" customFormat="1" x14ac:dyDescent="0.2">
      <c r="A56" s="40"/>
      <c r="B56" s="40"/>
      <c r="C56" s="40"/>
      <c r="D56" s="40"/>
      <c r="E56" s="40"/>
      <c r="F56" s="40"/>
      <c r="G56" s="40"/>
      <c r="H56" s="40"/>
      <c r="I56" s="40"/>
      <c r="J56" s="40"/>
      <c r="K56" s="40"/>
    </row>
    <row r="57" spans="1:11" s="41" customFormat="1" x14ac:dyDescent="0.2">
      <c r="A57" s="40"/>
      <c r="B57" s="40"/>
      <c r="C57" s="40"/>
      <c r="D57" s="40"/>
      <c r="E57" s="40"/>
      <c r="F57" s="40"/>
      <c r="G57" s="40"/>
      <c r="H57" s="40"/>
      <c r="I57" s="40"/>
      <c r="J57" s="40"/>
      <c r="K57" s="40"/>
    </row>
    <row r="58" spans="1:11" ht="16.5" customHeight="1" x14ac:dyDescent="0.2">
      <c r="A58" s="55" t="s">
        <v>79</v>
      </c>
      <c r="B58" s="44">
        <v>922001041</v>
      </c>
      <c r="C58" s="40"/>
      <c r="D58" s="40"/>
      <c r="E58" s="40" t="s">
        <v>82</v>
      </c>
      <c r="F58" s="40"/>
      <c r="G58" s="40"/>
      <c r="H58" s="40"/>
      <c r="I58" s="40"/>
      <c r="J58" s="40"/>
      <c r="K58" s="40"/>
    </row>
    <row r="59" spans="1:11" ht="15" customHeight="1" x14ac:dyDescent="0.2">
      <c r="A59" s="55" t="s">
        <v>80</v>
      </c>
      <c r="B59" s="57">
        <v>1029178559.38</v>
      </c>
      <c r="C59" s="40"/>
      <c r="D59" s="40"/>
      <c r="E59" s="40" t="s">
        <v>83</v>
      </c>
      <c r="F59" s="40"/>
      <c r="G59" s="40"/>
      <c r="H59" s="40"/>
      <c r="I59" s="40"/>
      <c r="J59" s="40"/>
      <c r="K59" s="40"/>
    </row>
    <row r="60" spans="1:11" x14ac:dyDescent="0.2">
      <c r="A60" s="55" t="s">
        <v>81</v>
      </c>
      <c r="B60" s="58">
        <v>961961703.86000001</v>
      </c>
      <c r="C60" s="40"/>
      <c r="D60" s="40"/>
      <c r="E60" s="21" t="s">
        <v>84</v>
      </c>
      <c r="F60" s="40"/>
      <c r="G60" s="40"/>
      <c r="H60" s="40"/>
      <c r="I60" s="40"/>
      <c r="J60" s="40"/>
      <c r="K60" s="40"/>
    </row>
    <row r="61" spans="1:11" x14ac:dyDescent="0.2">
      <c r="C61" s="40"/>
      <c r="D61" s="40"/>
      <c r="E61" s="40"/>
      <c r="F61" s="40"/>
      <c r="G61" s="40"/>
      <c r="I61" s="40"/>
      <c r="J61" s="40"/>
      <c r="K61" s="40"/>
    </row>
    <row r="62" spans="1:11" x14ac:dyDescent="0.2">
      <c r="C62" s="40"/>
      <c r="D62" s="40"/>
      <c r="E62" s="40"/>
      <c r="F62" s="40"/>
      <c r="G62" s="40"/>
      <c r="H62" s="40"/>
      <c r="I62" s="40"/>
      <c r="J62" s="40"/>
      <c r="K62" s="40"/>
    </row>
    <row r="63" spans="1:11" x14ac:dyDescent="0.2">
      <c r="G63" s="56"/>
    </row>
  </sheetData>
  <mergeCells count="53">
    <mergeCell ref="C15:J15"/>
    <mergeCell ref="A5:J5"/>
    <mergeCell ref="A6:J6"/>
    <mergeCell ref="A7:J7"/>
    <mergeCell ref="B1:J1"/>
    <mergeCell ref="B2:C2"/>
    <mergeCell ref="D2:H2"/>
    <mergeCell ref="B3:C3"/>
    <mergeCell ref="D3:H3"/>
    <mergeCell ref="A4:J4"/>
    <mergeCell ref="B8:J8"/>
    <mergeCell ref="B11:J11"/>
    <mergeCell ref="B12:J12"/>
    <mergeCell ref="A13:J13"/>
    <mergeCell ref="C14:J14"/>
    <mergeCell ref="C16:J16"/>
    <mergeCell ref="A17:J17"/>
    <mergeCell ref="B18:J18"/>
    <mergeCell ref="B19:J19"/>
    <mergeCell ref="B20:J20"/>
    <mergeCell ref="A22:J22"/>
    <mergeCell ref="A23:J23"/>
    <mergeCell ref="A24:B24"/>
    <mergeCell ref="I24:J24"/>
    <mergeCell ref="C24:E24"/>
    <mergeCell ref="F24:H24"/>
    <mergeCell ref="C27:D27"/>
    <mergeCell ref="G27:H27"/>
    <mergeCell ref="I27:J27"/>
    <mergeCell ref="C25:E25"/>
    <mergeCell ref="F25:H25"/>
    <mergeCell ref="E27:F27"/>
    <mergeCell ref="A37:J37"/>
    <mergeCell ref="A38:J38"/>
    <mergeCell ref="A39:J39"/>
    <mergeCell ref="A41:J41"/>
    <mergeCell ref="B9:J9"/>
    <mergeCell ref="B10:J10"/>
    <mergeCell ref="B21:J21"/>
    <mergeCell ref="A31:J31"/>
    <mergeCell ref="A32:J32"/>
    <mergeCell ref="B33:J33"/>
    <mergeCell ref="B34:J34"/>
    <mergeCell ref="B35:J35"/>
    <mergeCell ref="B36:J36"/>
    <mergeCell ref="A25:B25"/>
    <mergeCell ref="I25:J25"/>
    <mergeCell ref="A26:J26"/>
    <mergeCell ref="B48:J48"/>
    <mergeCell ref="B49:J49"/>
    <mergeCell ref="B50:J50"/>
    <mergeCell ref="A53:A54"/>
    <mergeCell ref="B53:B54"/>
  </mergeCells>
  <phoneticPr fontId="2" type="noConversion"/>
  <dataValidations xWindow="671" yWindow="644" count="15">
    <dataValidation allowBlank="1" showInputMessage="1" showErrorMessage="1" prompt="Monto ejecutado en el trimestre" sqref="H28"/>
    <dataValidation allowBlank="1" showInputMessage="1" showErrorMessage="1" prompt="Meta alcanzada en el trimestre" sqref="G28"/>
    <dataValidation allowBlank="1" showInputMessage="1" showErrorMessage="1" prompt="Monto presupuestado para el producto" sqref="F28 D28 C30:H30"/>
    <dataValidation allowBlank="1" showInputMessage="1" showErrorMessage="1" prompt="Meta anual del indicador" sqref="E28 C28"/>
    <dataValidation allowBlank="1" showInputMessage="1" showErrorMessage="1" prompt="Nombre del indicador" sqref="B28 B30"/>
    <dataValidation allowBlank="1" showInputMessage="1" showErrorMessage="1" prompt="Nombre de cada producto" sqref="A28 A30"/>
    <dataValidation allowBlank="1" showInputMessage="1" showErrorMessage="1" prompt="¿En qué consiste el programa?" sqref="B19:J19 B34:J34"/>
    <dataValidation allowBlank="1" showInputMessage="1" showErrorMessage="1" prompt="Presupuesto del programa" sqref="A25:C25 F25 B43:C43 B58"/>
    <dataValidation allowBlank="1" showInputMessage="1" showErrorMessage="1" prompt="Oportunidades de mejora identificadas" sqref="A39:J40"/>
    <dataValidation allowBlank="1" showInputMessage="1" showErrorMessage="1" prompt="De existir desvío, explicar razones." sqref="B36:J36"/>
    <dataValidation allowBlank="1" showInputMessage="1" showErrorMessage="1" prompt="1. Describir lo plasmado en el presupuesto_x000a_2. Describir lo alcanzado en términos financieros y de producción " sqref="B35:J35"/>
    <dataValidation allowBlank="1" showInputMessage="1" showErrorMessage="1" prompt="Nombre del producto" sqref="B33:J33 A29:I29"/>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25" right="0.25" top="0.75" bottom="0.75" header="0.3" footer="0.3"/>
  <pageSetup scale="74" fitToHeight="0" orientation="landscape"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Paola Isabel. Sanchez Alvarez</cp:lastModifiedBy>
  <cp:lastPrinted>2022-03-28T19:30:14Z</cp:lastPrinted>
  <dcterms:created xsi:type="dcterms:W3CDTF">2021-03-22T15:50:10Z</dcterms:created>
  <dcterms:modified xsi:type="dcterms:W3CDTF">2024-01-09T14:41:08Z</dcterms:modified>
</cp:coreProperties>
</file>